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11640" activeTab="0"/>
  </bookViews>
  <sheets>
    <sheet name="Guidleline" sheetId="1" r:id="rId1"/>
    <sheet name="Cover" sheetId="2" r:id="rId2"/>
    <sheet name="FunctionList" sheetId="3" r:id="rId3"/>
    <sheet name="Test Report" sheetId="4" r:id="rId4"/>
    <sheet name="Function1" sheetId="5" r:id="rId5"/>
    <sheet name="Function2" sheetId="6" r:id="rId6"/>
    <sheet name="Function3" sheetId="7" r:id="rId7"/>
    <sheet name="Example" sheetId="8" r:id="rId8"/>
  </sheets>
  <definedNames>
    <definedName name="ACTION">#REF!</definedName>
    <definedName name="_xlnm.Print_Area" localSheetId="3">'Test Report'!$A:$J</definedName>
    <definedName name="Z_2C0D9096_8D85_462A_A9B5_0B488ADB4269_.wvu.Cols" localSheetId="4" hidden="1">'Function1'!$E:$E</definedName>
    <definedName name="Z_2C0D9096_8D85_462A_A9B5_0B488ADB4269_.wvu.Cols" localSheetId="5" hidden="1">'Function2'!$E:$E</definedName>
    <definedName name="Z_2C0D9096_8D85_462A_A9B5_0B488ADB4269_.wvu.Cols" localSheetId="6" hidden="1">'Function3'!$E:$E</definedName>
    <definedName name="Z_2C0D9096_8D85_462A_A9B5_0B488ADB4269_.wvu.PrintArea" localSheetId="3" hidden="1">'Test Report'!$A:$J</definedName>
    <definedName name="Z_6F1DCD5D_5DAC_4817_BF40_2B66F6F593E6_.wvu.Cols" localSheetId="4" hidden="1">'Function1'!$E:$E</definedName>
    <definedName name="Z_6F1DCD5D_5DAC_4817_BF40_2B66F6F593E6_.wvu.Cols" localSheetId="5" hidden="1">'Function2'!$E:$E</definedName>
    <definedName name="Z_6F1DCD5D_5DAC_4817_BF40_2B66F6F593E6_.wvu.Cols" localSheetId="6" hidden="1">'Function3'!$E:$E</definedName>
    <definedName name="Z_6F1DCD5D_5DAC_4817_BF40_2B66F6F593E6_.wvu.PrintArea" localSheetId="3" hidden="1">'Test Report'!$A:$J</definedName>
    <definedName name="Z_BE54E0AD_3725_4423_92D7_4F1C045BE1BC_.wvu.Cols" localSheetId="4" hidden="1">'Function1'!$E:$E</definedName>
    <definedName name="Z_BE54E0AD_3725_4423_92D7_4F1C045BE1BC_.wvu.Cols" localSheetId="5" hidden="1">'Function2'!$E:$E</definedName>
    <definedName name="Z_BE54E0AD_3725_4423_92D7_4F1C045BE1BC_.wvu.Cols" localSheetId="6" hidden="1">'Function3'!$E:$E</definedName>
    <definedName name="Z_BE54E0AD_3725_4423_92D7_4F1C045BE1BC_.wvu.PrintArea" localSheetId="3" hidden="1">'Test Report'!$A:$J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E11" authorId="0">
      <text>
        <r>
          <rPr>
            <b/>
            <sz val="8"/>
            <rFont val="Tahoma"/>
            <family val="2"/>
          </rPr>
          <t>*A</t>
        </r>
        <r>
          <rPr>
            <sz val="8"/>
            <rFont val="Tahoma"/>
            <family val="2"/>
          </rPr>
          <t xml:space="preserve">: Add
  </t>
        </r>
        <r>
          <rPr>
            <b/>
            <sz val="8"/>
            <rFont val="Tahoma"/>
            <family val="2"/>
          </rPr>
          <t>M</t>
        </r>
        <r>
          <rPr>
            <sz val="8"/>
            <rFont val="Tahoma"/>
            <family val="2"/>
          </rPr>
          <t xml:space="preserve">: Modify
  </t>
        </r>
        <r>
          <rPr>
            <b/>
            <sz val="8"/>
            <rFont val="Tahoma"/>
            <family val="2"/>
          </rPr>
          <t>D</t>
        </r>
        <r>
          <rPr>
            <sz val="8"/>
            <rFont val="Tahoma"/>
            <family val="2"/>
          </rPr>
          <t xml:space="preserve">: Delete
</t>
        </r>
      </text>
    </comment>
  </commentList>
</comments>
</file>

<file path=xl/comments5.xml><?xml version="1.0" encoding="utf-8"?>
<comments xmlns="http://schemas.openxmlformats.org/spreadsheetml/2006/main">
  <authors>
    <author>ANa</author>
    <author>Nguyen Hoang Anh</author>
  </authors>
  <commentList>
    <comment ref="C10" authorId="0">
      <text>
        <r>
          <rPr>
            <sz val="8"/>
            <rFont val="Tahoma"/>
            <family val="2"/>
          </rPr>
          <t>Not mandatory</t>
        </r>
      </text>
    </comment>
    <comment ref="A5" authorId="1">
      <text>
        <r>
          <rPr>
            <sz val="8"/>
            <rFont val="Tahoma"/>
            <family val="2"/>
          </rPr>
          <t xml:space="preserve">Not mandatory
</t>
        </r>
      </text>
    </comment>
  </commentList>
</comments>
</file>

<file path=xl/comments6.xml><?xml version="1.0" encoding="utf-8"?>
<comments xmlns="http://schemas.openxmlformats.org/spreadsheetml/2006/main">
  <authors>
    <author>ANa</author>
    <author>Nguyen Hoang Anh</author>
  </authors>
  <commentList>
    <comment ref="C10" authorId="0">
      <text>
        <r>
          <rPr>
            <sz val="8"/>
            <rFont val="Tahoma"/>
            <family val="2"/>
          </rPr>
          <t xml:space="preserve">
Not mandatory</t>
        </r>
      </text>
    </comment>
    <comment ref="A5" authorId="1">
      <text>
        <r>
          <rPr>
            <sz val="8"/>
            <rFont val="Tahoma"/>
            <family val="2"/>
          </rPr>
          <t xml:space="preserve">
Not mandatory
</t>
        </r>
      </text>
    </comment>
  </commentList>
</comments>
</file>

<file path=xl/comments7.xml><?xml version="1.0" encoding="utf-8"?>
<comments xmlns="http://schemas.openxmlformats.org/spreadsheetml/2006/main">
  <authors>
    <author>ANa</author>
    <author>Nguyen Hoang Anh</author>
  </authors>
  <commentList>
    <comment ref="C10" authorId="0">
      <text>
        <r>
          <rPr>
            <sz val="8"/>
            <rFont val="Tahoma"/>
            <family val="2"/>
          </rPr>
          <t>Not mandatory</t>
        </r>
      </text>
    </comment>
    <comment ref="A5" authorId="1">
      <text>
        <r>
          <rPr>
            <sz val="8"/>
            <rFont val="Tahoma"/>
            <family val="2"/>
          </rPr>
          <t xml:space="preserve">
Not mandatory
</t>
        </r>
      </text>
    </comment>
  </commentList>
</comments>
</file>

<file path=xl/comments8.xml><?xml version="1.0" encoding="utf-8"?>
<comments xmlns="http://schemas.openxmlformats.org/spreadsheetml/2006/main">
  <authors>
    <author>Nguyen Hoang Anh</author>
    <author>ANa</author>
  </authors>
  <commentList>
    <comment ref="A5" authorId="0">
      <text>
        <r>
          <rPr>
            <sz val="8"/>
            <rFont val="Tahoma"/>
            <family val="2"/>
          </rPr>
          <t xml:space="preserve">Not mandatory
</t>
        </r>
      </text>
    </comment>
    <comment ref="C10" authorId="1">
      <text>
        <r>
          <rPr>
            <sz val="8"/>
            <rFont val="Tahoma"/>
            <family val="2"/>
          </rPr>
          <t xml:space="preserve">
Not mandatory</t>
        </r>
      </text>
    </comment>
  </commentList>
</comments>
</file>

<file path=xl/sharedStrings.xml><?xml version="1.0" encoding="utf-8"?>
<sst xmlns="http://schemas.openxmlformats.org/spreadsheetml/2006/main" count="474" uniqueCount="200">
  <si>
    <t>UNIT TEST CASE</t>
  </si>
  <si>
    <t>Project Name</t>
  </si>
  <si>
    <t>&lt;Project Name&gt;</t>
  </si>
  <si>
    <t>Creator</t>
  </si>
  <si>
    <t>Project Code</t>
  </si>
  <si>
    <t>&lt;Project Code&gt;</t>
  </si>
  <si>
    <t>Reviewer/Approver</t>
  </si>
  <si>
    <t>Document Code</t>
  </si>
  <si>
    <t>Issue Date</t>
  </si>
  <si>
    <t>&lt;Date when this test report is created&gt;</t>
  </si>
  <si>
    <t>Version</t>
  </si>
  <si>
    <t>Record of change</t>
  </si>
  <si>
    <t>Effective Date</t>
  </si>
  <si>
    <t>Change Item</t>
  </si>
  <si>
    <t>*A,D,M</t>
  </si>
  <si>
    <t>Change description</t>
  </si>
  <si>
    <t>Reference</t>
  </si>
  <si>
    <t>&lt;Date when these changes are effective&gt;</t>
  </si>
  <si>
    <t>&lt;List of documents which are refered in this version.&gt;</t>
  </si>
  <si>
    <t>UNIT TEST CASE LIST</t>
  </si>
  <si>
    <t>Test Environment Setup Description</t>
  </si>
  <si>
    <t>&lt;List enviroment requires in this system
1. Server
2. Database
3. Web Browser
...
&gt;</t>
  </si>
  <si>
    <t>No</t>
  </si>
  <si>
    <t>Requirement
Name</t>
  </si>
  <si>
    <t>Class Name</t>
  </si>
  <si>
    <t>Function Name</t>
  </si>
  <si>
    <t>Sheet Name</t>
  </si>
  <si>
    <t>Description</t>
  </si>
  <si>
    <t>Pre-Condition</t>
  </si>
  <si>
    <t>Class1</t>
  </si>
  <si>
    <t>Function A</t>
  </si>
  <si>
    <t>Function B</t>
  </si>
  <si>
    <t>Function2</t>
  </si>
  <si>
    <t>UNIT TEST REPORT</t>
  </si>
  <si>
    <t>Notes</t>
  </si>
  <si>
    <t>&lt;List modules included in this release&gt; ex: Release 1 includes 2 modules: Module1 and Module2</t>
  </si>
  <si>
    <t>Passed</t>
  </si>
  <si>
    <t>Failed</t>
  </si>
  <si>
    <t>Untested</t>
  </si>
  <si>
    <t>Total Test Cases</t>
  </si>
  <si>
    <t>Sub total</t>
  </si>
  <si>
    <t>Test coverage</t>
  </si>
  <si>
    <t>%</t>
  </si>
  <si>
    <t>Test successful coverage</t>
  </si>
  <si>
    <t>Normal case</t>
  </si>
  <si>
    <t>Abnormal case</t>
  </si>
  <si>
    <t>Boundary case</t>
  </si>
  <si>
    <t>&lt;Developer Name&gt;</t>
  </si>
  <si>
    <t>UTCID01</t>
  </si>
  <si>
    <t>UTCID02</t>
  </si>
  <si>
    <t>UTCID03</t>
  </si>
  <si>
    <t>UTCID04</t>
  </si>
  <si>
    <t>UTCID05</t>
  </si>
  <si>
    <t>UTCID06</t>
  </si>
  <si>
    <t>UTCID07</t>
  </si>
  <si>
    <t>UTCID08</t>
  </si>
  <si>
    <t>UTCID09</t>
  </si>
  <si>
    <t>UTCID10</t>
  </si>
  <si>
    <t>UTCID11</t>
  </si>
  <si>
    <t>UTCID12</t>
  </si>
  <si>
    <t>UTCID13</t>
  </si>
  <si>
    <t>UTCID14</t>
  </si>
  <si>
    <t>UTCID15</t>
  </si>
  <si>
    <t>Can connect with server</t>
  </si>
  <si>
    <t>"1"</t>
  </si>
  <si>
    <t>""</t>
  </si>
  <si>
    <t>null</t>
  </si>
  <si>
    <t>&gt;=5 &amp; &lt;= 10</t>
  </si>
  <si>
    <t>"success"</t>
  </si>
  <si>
    <t>"input1 is null"</t>
  </si>
  <si>
    <t>Result</t>
  </si>
  <si>
    <t>Type(N : Normal, A : Abnormal, B : Boundary)</t>
  </si>
  <si>
    <t>N</t>
  </si>
  <si>
    <t>B</t>
  </si>
  <si>
    <t>A</t>
  </si>
  <si>
    <t>Passed/Failed</t>
  </si>
  <si>
    <t>P</t>
  </si>
  <si>
    <t>F</t>
  </si>
  <si>
    <t>Executed Date</t>
  </si>
  <si>
    <t>Defect ID</t>
  </si>
  <si>
    <t>DFID002</t>
  </si>
  <si>
    <t>DFID004</t>
  </si>
  <si>
    <t>DFID005</t>
  </si>
  <si>
    <t>DFID006</t>
  </si>
  <si>
    <t>DFID007</t>
  </si>
  <si>
    <t>DFID008</t>
  </si>
  <si>
    <t>DFID009</t>
  </si>
  <si>
    <t>DFID010</t>
  </si>
  <si>
    <t>DFID011</t>
  </si>
  <si>
    <t>DFID012</t>
  </si>
  <si>
    <t>Function Code</t>
  </si>
  <si>
    <t>Function Name</t>
  </si>
  <si>
    <t>Created By</t>
  </si>
  <si>
    <t>Executed By</t>
  </si>
  <si>
    <t>Lines  of code</t>
  </si>
  <si>
    <t>Lack of test cases</t>
  </si>
  <si>
    <t>Test requirement</t>
  </si>
  <si>
    <t>N/A/B</t>
  </si>
  <si>
    <t>Condition</t>
  </si>
  <si>
    <t xml:space="preserve">Precondition </t>
  </si>
  <si>
    <t>Confirm</t>
  </si>
  <si>
    <t>Return</t>
  </si>
  <si>
    <t>Exception</t>
  </si>
  <si>
    <t>Log message</t>
  </si>
  <si>
    <t xml:space="preserve"> </t>
  </si>
  <si>
    <t xml:space="preserve">        - For examples:</t>
  </si>
  <si>
    <t xml:space="preserve">        - Confirmation can include:</t>
  </si>
  <si>
    <t xml:space="preserve">         </t>
  </si>
  <si>
    <t>2.1 Combination of test cases.</t>
  </si>
  <si>
    <t>Function Code</t>
  </si>
  <si>
    <t>Function Name</t>
  </si>
  <si>
    <t>Created By</t>
  </si>
  <si>
    <t>Executed By</t>
  </si>
  <si>
    <t>Lines  of code</t>
  </si>
  <si>
    <t>Lack of test cases</t>
  </si>
  <si>
    <t>Test requirement</t>
  </si>
  <si>
    <t>N/A/B</t>
  </si>
  <si>
    <t>Condition</t>
  </si>
  <si>
    <t xml:space="preserve">Precondition </t>
  </si>
  <si>
    <t>Input1</t>
  </si>
  <si>
    <t>Input2</t>
  </si>
  <si>
    <t>Confirm</t>
  </si>
  <si>
    <t>Return</t>
  </si>
  <si>
    <t>Exception</t>
  </si>
  <si>
    <t>Log message</t>
  </si>
  <si>
    <t>&lt;Brief description about requirements which are tested in this function&gt;</t>
  </si>
  <si>
    <t>Function Code</t>
  </si>
  <si>
    <t>Created By</t>
  </si>
  <si>
    <t>Executed By</t>
  </si>
  <si>
    <t>Lines  of code</t>
  </si>
  <si>
    <t>Lack of test cases</t>
  </si>
  <si>
    <t>Test requirement</t>
  </si>
  <si>
    <t>N/A/B</t>
  </si>
  <si>
    <t>Condition</t>
  </si>
  <si>
    <t xml:space="preserve">Precondition </t>
  </si>
  <si>
    <t>Input1</t>
  </si>
  <si>
    <t>Input2</t>
  </si>
  <si>
    <t>Confirm</t>
  </si>
  <si>
    <t>Return</t>
  </si>
  <si>
    <t>Exception</t>
  </si>
  <si>
    <t>Log message</t>
  </si>
  <si>
    <t>Class2</t>
  </si>
  <si>
    <t>Class3</t>
  </si>
  <si>
    <t>Function C</t>
  </si>
  <si>
    <t>Function3</t>
  </si>
  <si>
    <t xml:space="preserve"> - In the template, Unit test cases are based on functions. Each sheet presents test cases for one function.</t>
  </si>
  <si>
    <t>2. Content in Test function sheet</t>
  </si>
  <si>
    <t>Guideline to make and understand Unit Test Case</t>
  </si>
  <si>
    <t xml:space="preserve">Normal number of Test cases/KLOC </t>
  </si>
  <si>
    <t xml:space="preserve"> 2.2 Condition and confirmation of Test cases.</t>
  </si>
  <si>
    <t xml:space="preserve"> Each test case is the combination of condition and confirmation.</t>
  </si>
  <si>
    <t xml:space="preserve">        - Condition is combination of precondition and values of inputs.</t>
  </si>
  <si>
    <t xml:space="preserve">        - Precondition: it is setting condition that must exist before execution of the test case. 
                    Example: file A is precondition for the test case that needs to access file A.</t>
  </si>
  <si>
    <t xml:space="preserve">        - Values of inputs: it includes 3 types of values: normal, boundary and abnormal.</t>
  </si>
  <si>
    <t xml:space="preserve">                . Normal values are values of inputs used mainly and usually to ensure the function works.</t>
  </si>
  <si>
    <t xml:space="preserve">                . Abnormal values are non-expected values. And normally it processes exception cases.   </t>
  </si>
  <si>
    <t xml:space="preserve">        - It is combination of expected result to check output of each function. 
          If the results are the same with confirmation, the test case is passed, other case it is failed. </t>
  </si>
  <si>
    <t xml:space="preserve">                + Output result of the function.</t>
  </si>
  <si>
    <t xml:space="preserve">                + Output log messages in log file.</t>
  </si>
  <si>
    <t xml:space="preserve">                + Output screen message...</t>
  </si>
  <si>
    <t xml:space="preserve">        - Type of test case: It includes normal, boundary and abnormal test cases. User selects the type based on the type of input data.</t>
  </si>
  <si>
    <t xml:space="preserve"> 2.3. Other items:</t>
  </si>
  <si>
    <t>a</t>
  </si>
  <si>
    <t>b</t>
  </si>
  <si>
    <t>c</t>
  </si>
  <si>
    <t xml:space="preserve">list </t>
  </si>
  <si>
    <t>null</t>
  </si>
  <si>
    <t>size = 0</t>
  </si>
  <si>
    <t>O</t>
  </si>
  <si>
    <t>"please input a&gt;= -1"</t>
  </si>
  <si>
    <t>{-1/2}</t>
  </si>
  <si>
    <t>{1,1}</t>
  </si>
  <si>
    <t>{1,-3}</t>
  </si>
  <si>
    <t xml:space="preserve"> Function Code(Optional)</t>
  </si>
  <si>
    <t>Function1</t>
  </si>
  <si>
    <t>1. Overview</t>
  </si>
  <si>
    <t xml:space="preserve">                . Boundary values are limit values that contain upper and lower values.</t>
  </si>
  <si>
    <t xml:space="preserve">            Input value belongs to 5&lt;= input &lt;=10.</t>
  </si>
  <si>
    <t xml:space="preserve">               . 6,7,8,9 are normal values.</t>
  </si>
  <si>
    <t xml:space="preserve">               . 5, 10 are boundary values.</t>
  </si>
  <si>
    <t xml:space="preserve">               . -1, 11,... are abnormal values.   </t>
  </si>
  <si>
    <r>
      <t xml:space="preserve"> - </t>
    </r>
    <r>
      <rPr>
        <b/>
        <sz val="10"/>
        <rFont val="Tahoma"/>
        <family val="2"/>
      </rPr>
      <t>Cover</t>
    </r>
    <r>
      <rPr>
        <sz val="10"/>
        <rFont val="Tahoma"/>
        <family val="2"/>
      </rPr>
      <t>: General information of the project and Unit Test cases</t>
    </r>
  </si>
  <si>
    <r>
      <t xml:space="preserve">        - Test case result: the actual output results comparing with the Confirmation.
                 </t>
    </r>
    <r>
      <rPr>
        <b/>
        <sz val="10"/>
        <rFont val="Tahoma"/>
        <family val="2"/>
      </rPr>
      <t>P</t>
    </r>
    <r>
      <rPr>
        <sz val="10"/>
        <rFont val="Tahoma"/>
        <family val="2"/>
      </rPr>
      <t xml:space="preserve"> for Passed and </t>
    </r>
    <r>
      <rPr>
        <b/>
        <sz val="10"/>
        <rFont val="Tahoma"/>
        <family val="2"/>
      </rPr>
      <t>F</t>
    </r>
    <r>
      <rPr>
        <sz val="10"/>
        <rFont val="Tahoma"/>
        <family val="2"/>
      </rPr>
      <t xml:space="preserve"> for Failed cases.
          It can 'OK' or 'NG' (it depends on habit of the teams or customers)</t>
    </r>
  </si>
  <si>
    <r>
      <t xml:space="preserve"> - </t>
    </r>
    <r>
      <rPr>
        <b/>
        <sz val="10"/>
        <rFont val="Tahoma"/>
        <family val="2"/>
      </rPr>
      <t>Test Report</t>
    </r>
    <r>
      <rPr>
        <sz val="10"/>
        <rFont val="Tahoma"/>
        <family val="2"/>
      </rPr>
      <t>: provive the overview results of Functions Unit test: Test coverage, Test successful coverage 
    (Summary, for normal/abnormal/boundary cases)</t>
    </r>
  </si>
  <si>
    <t xml:space="preserve"> - To verify that number of Unit TC meets customer's requirement or not. User has to fill number LOC of tested function and fill value of 'Normal number test cases/KLOC' item in FunctionList sheet, which is required by customer or normal value. The number of lacked TC is shown in 'Lack of test cases' item.</t>
  </si>
  <si>
    <t xml:space="preserve"> - If the number of Unit TC does not meet the requirement, creator should explain the reasons.</t>
  </si>
  <si>
    <t xml:space="preserve"> - If the number of  'Normal number test cases/KLOC' item in FunctionList sheet is not recorded, the number in 'Lack of test cases' is not calculated.</t>
  </si>
  <si>
    <t>a. Condition:</t>
  </si>
  <si>
    <t xml:space="preserve">b. Confirmation: </t>
  </si>
  <si>
    <t>c. Type of test cases and result:</t>
  </si>
  <si>
    <t xml:space="preserve"> - Function Code: it is ID of the function and updated automatically according to FunctionList sheet.</t>
  </si>
  <si>
    <t xml:space="preserve"> - Function Name: it is name  of the function and updated automatically according to FunctionList sheet.</t>
  </si>
  <si>
    <t xml:space="preserve"> - Created By: Name of creator.</t>
  </si>
  <si>
    <t xml:space="preserve"> - Executed By: Name of person who executes the unit test</t>
  </si>
  <si>
    <t xml:space="preserve"> - Lines of code: Number of Code line of the function.</t>
  </si>
  <si>
    <t xml:space="preserve"> - Test requirement: Brief description about requirements which are tested in this function, it is not mandatory.</t>
  </si>
  <si>
    <r>
      <t xml:space="preserve"> - </t>
    </r>
    <r>
      <rPr>
        <b/>
        <sz val="10"/>
        <rFont val="Tahoma"/>
        <family val="2"/>
      </rPr>
      <t>FunctionList</t>
    </r>
    <r>
      <rPr>
        <sz val="10"/>
        <rFont val="Tahoma"/>
        <family val="2"/>
      </rPr>
      <t xml:space="preserve">: The list of Classes and Functions in the document. 
     + To control that the number of Unit TC meets customer's requirement or the norm, user should fill value for  
     'Normal number of Test cases/KLOC'. </t>
    </r>
  </si>
  <si>
    <r>
      <t xml:space="preserve">     + Click on Function link to open the related Test cases of the function.  
     </t>
    </r>
    <r>
      <rPr>
        <i/>
        <sz val="10"/>
        <rFont val="Tahoma"/>
        <family val="2"/>
      </rPr>
      <t>Note:</t>
    </r>
    <r>
      <rPr>
        <sz val="10"/>
        <rFont val="Tahoma"/>
        <family val="2"/>
      </rPr>
      <t xml:space="preserve"> You should create new Function sheet before creting the link</t>
    </r>
  </si>
  <si>
    <t xml:space="preserve">     Note:  Should check the formula of "Sub Total" if you add more functions</t>
  </si>
  <si>
    <t>Function code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</si>
</sst>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d\-mmm\-yy;@"/>
    <numFmt numFmtId="185" formatCode="[$-409]h:mm:ss\ AM/PM"/>
    <numFmt numFmtId="186" formatCode="[$-409]dddd\,\ mmmm\ dd\,\ yyyy"/>
    <numFmt numFmtId="187" formatCode="mm/dd/yy;@"/>
    <numFmt numFmtId="188" formatCode="m/d"/>
    <numFmt numFmtId="189" formatCode="mm/dd"/>
    <numFmt numFmtId="190" formatCode="mmm\-yyyy"/>
  </numFmts>
  <fonts count="68">
    <font>
      <sz val="11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ＭＳ Ｐゴシック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ＭＳ Ｐゴシック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ＭＳ ゴシック"/>
      <family val="3"/>
    </font>
    <font>
      <b/>
      <sz val="22"/>
      <color indexed="10"/>
      <name val="Tahoma"/>
      <family val="2"/>
    </font>
    <font>
      <b/>
      <sz val="26"/>
      <color indexed="10"/>
      <name val="Tahoma"/>
      <family val="2"/>
    </font>
    <font>
      <b/>
      <sz val="20"/>
      <color indexed="8"/>
      <name val="Tahoma"/>
      <family val="2"/>
    </font>
    <font>
      <sz val="10"/>
      <name val="Tahoma"/>
      <family val="2"/>
    </font>
    <font>
      <b/>
      <sz val="10"/>
      <color indexed="60"/>
      <name val="Tahoma"/>
      <family val="2"/>
    </font>
    <font>
      <i/>
      <sz val="10"/>
      <color indexed="17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u val="single"/>
      <sz val="10"/>
      <color indexed="12"/>
      <name val="Tahoma"/>
      <family val="2"/>
    </font>
    <font>
      <sz val="10"/>
      <color indexed="9"/>
      <name val="Tahoma"/>
      <family val="2"/>
    </font>
    <font>
      <b/>
      <sz val="10"/>
      <color indexed="12"/>
      <name val="Tahoma"/>
      <family val="2"/>
    </font>
    <font>
      <sz val="10"/>
      <color indexed="8"/>
      <name val="Tahoma"/>
      <family val="2"/>
    </font>
    <font>
      <sz val="8"/>
      <name val="ＭＳ Ｐゴシック"/>
      <family val="3"/>
    </font>
    <font>
      <sz val="8"/>
      <name val="Tahoma"/>
      <family val="2"/>
    </font>
    <font>
      <b/>
      <sz val="8"/>
      <name val="Tahoma"/>
      <family val="2"/>
    </font>
    <font>
      <i/>
      <sz val="8"/>
      <color indexed="17"/>
      <name val="Tahoma"/>
      <family val="2"/>
    </font>
    <font>
      <sz val="8"/>
      <color indexed="17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i/>
      <sz val="8"/>
      <name val="Tahoma"/>
      <family val="2"/>
    </font>
    <font>
      <b/>
      <sz val="12"/>
      <name val="Courier New"/>
      <family val="3"/>
    </font>
    <font>
      <b/>
      <sz val="8"/>
      <name val="Courier New"/>
      <family val="3"/>
    </font>
    <font>
      <b/>
      <sz val="8"/>
      <color indexed="17"/>
      <name val="Tahoma"/>
      <family val="2"/>
    </font>
    <font>
      <sz val="8"/>
      <name val="Courier New"/>
      <family val="3"/>
    </font>
    <font>
      <sz val="8"/>
      <color indexed="10"/>
      <name val="Tahoma"/>
      <family val="2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6"/>
      <name val="ＭＳ Ｐゴシック"/>
      <family val="3"/>
    </font>
    <font>
      <i/>
      <sz val="10"/>
      <name val="Tahoma"/>
      <family val="2"/>
    </font>
    <font>
      <u val="single"/>
      <sz val="11"/>
      <color indexed="12"/>
      <name val="Tahoma"/>
      <family val="2"/>
    </font>
    <font>
      <b/>
      <sz val="18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sz val="10.5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i/>
      <sz val="11"/>
      <name val="Tahoma"/>
      <family val="2"/>
    </font>
    <font>
      <b/>
      <sz val="11"/>
      <color indexed="9"/>
      <name val="Tahoma"/>
      <family val="2"/>
    </font>
    <font>
      <b/>
      <sz val="10"/>
      <color indexed="17"/>
      <name val="Tahoma"/>
      <family val="2"/>
    </font>
    <font>
      <sz val="8"/>
      <color indexed="17"/>
      <name val="ＭＳ Ｐゴシック"/>
      <family val="3"/>
    </font>
    <font>
      <b/>
      <sz val="8"/>
      <name val="ＭＳ Ｐゴシック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</cellStyleXfs>
  <cellXfs count="384">
    <xf numFmtId="0" fontId="0" fillId="0" borderId="0" xfId="0" applyAlignment="1">
      <alignment vertical="center"/>
    </xf>
    <xf numFmtId="0" fontId="21" fillId="24" borderId="0" xfId="60" applyFont="1" applyFill="1" applyAlignment="1">
      <alignment horizontal="center" vertical="center"/>
      <protection/>
    </xf>
    <xf numFmtId="0" fontId="22" fillId="0" borderId="10" xfId="60" applyFont="1" applyBorder="1" applyAlignment="1">
      <alignment horizontal="center" vertical="center"/>
      <protection/>
    </xf>
    <xf numFmtId="0" fontId="24" fillId="0" borderId="0" xfId="60" applyFont="1" applyAlignment="1">
      <alignment horizontal="center" vertical="center"/>
      <protection/>
    </xf>
    <xf numFmtId="0" fontId="24" fillId="0" borderId="0" xfId="60" applyFont="1">
      <alignment/>
      <protection/>
    </xf>
    <xf numFmtId="0" fontId="25" fillId="24" borderId="0" xfId="60" applyFont="1" applyFill="1" applyAlignment="1">
      <alignment horizontal="left" indent="1"/>
      <protection/>
    </xf>
    <xf numFmtId="0" fontId="26" fillId="0" borderId="0" xfId="60" applyFont="1" applyAlignment="1">
      <alignment horizontal="left" indent="1"/>
      <protection/>
    </xf>
    <xf numFmtId="0" fontId="24" fillId="24" borderId="0" xfId="60" applyFont="1" applyFill="1">
      <alignment/>
      <protection/>
    </xf>
    <xf numFmtId="0" fontId="24" fillId="0" borderId="11" xfId="60" applyFont="1" applyBorder="1" applyAlignment="1">
      <alignment/>
      <protection/>
    </xf>
    <xf numFmtId="0" fontId="26" fillId="0" borderId="0" xfId="60" applyFont="1" applyBorder="1" applyAlignment="1">
      <alignment horizontal="left"/>
      <protection/>
    </xf>
    <xf numFmtId="0" fontId="24" fillId="0" borderId="0" xfId="60" applyFont="1" applyBorder="1" applyAlignment="1">
      <alignment/>
      <protection/>
    </xf>
    <xf numFmtId="0" fontId="25" fillId="0" borderId="0" xfId="60" applyFont="1" applyFill="1" applyBorder="1" applyAlignment="1">
      <alignment horizontal="left" indent="1"/>
      <protection/>
    </xf>
    <xf numFmtId="0" fontId="26" fillId="0" borderId="0" xfId="60" applyFont="1" applyBorder="1" applyAlignment="1">
      <alignment horizontal="left" indent="1"/>
      <protection/>
    </xf>
    <xf numFmtId="0" fontId="24" fillId="0" borderId="0" xfId="60" applyFont="1" applyFill="1">
      <alignment/>
      <protection/>
    </xf>
    <xf numFmtId="0" fontId="24" fillId="0" borderId="0" xfId="60" applyFont="1" applyBorder="1">
      <alignment/>
      <protection/>
    </xf>
    <xf numFmtId="0" fontId="24" fillId="0" borderId="0" xfId="60" applyFont="1" applyAlignment="1">
      <alignment vertical="center"/>
      <protection/>
    </xf>
    <xf numFmtId="184" fontId="27" fillId="25" borderId="12" xfId="60" applyNumberFormat="1" applyFont="1" applyFill="1" applyBorder="1" applyAlignment="1">
      <alignment horizontal="center" vertical="center"/>
      <protection/>
    </xf>
    <xf numFmtId="0" fontId="27" fillId="25" borderId="13" xfId="60" applyFont="1" applyFill="1" applyBorder="1" applyAlignment="1">
      <alignment horizontal="center" vertical="center"/>
      <protection/>
    </xf>
    <xf numFmtId="0" fontId="27" fillId="25" borderId="14" xfId="60" applyFont="1" applyFill="1" applyBorder="1" applyAlignment="1">
      <alignment horizontal="center" vertical="center"/>
      <protection/>
    </xf>
    <xf numFmtId="0" fontId="24" fillId="0" borderId="0" xfId="60" applyFont="1" applyAlignment="1">
      <alignment vertical="top"/>
      <protection/>
    </xf>
    <xf numFmtId="49" fontId="24" fillId="0" borderId="15" xfId="60" applyNumberFormat="1" applyFont="1" applyBorder="1" applyAlignment="1">
      <alignment vertical="top"/>
      <protection/>
    </xf>
    <xf numFmtId="0" fontId="24" fillId="0" borderId="15" xfId="60" applyFont="1" applyBorder="1" applyAlignment="1">
      <alignment vertical="top"/>
      <protection/>
    </xf>
    <xf numFmtId="15" fontId="24" fillId="0" borderId="15" xfId="60" applyNumberFormat="1" applyFont="1" applyBorder="1" applyAlignment="1">
      <alignment vertical="top"/>
      <protection/>
    </xf>
    <xf numFmtId="184" fontId="24" fillId="0" borderId="16" xfId="60" applyNumberFormat="1" applyFont="1" applyBorder="1" applyAlignment="1">
      <alignment vertical="top"/>
      <protection/>
    </xf>
    <xf numFmtId="0" fontId="24" fillId="0" borderId="17" xfId="60" applyFont="1" applyBorder="1" applyAlignment="1">
      <alignment vertical="top"/>
      <protection/>
    </xf>
    <xf numFmtId="184" fontId="24" fillId="0" borderId="18" xfId="60" applyNumberFormat="1" applyFont="1" applyBorder="1" applyAlignment="1">
      <alignment vertical="top"/>
      <protection/>
    </xf>
    <xf numFmtId="49" fontId="24" fillId="0" borderId="19" xfId="60" applyNumberFormat="1" applyFont="1" applyBorder="1" applyAlignment="1">
      <alignment vertical="top"/>
      <protection/>
    </xf>
    <xf numFmtId="0" fontId="24" fillId="0" borderId="19" xfId="60" applyFont="1" applyBorder="1" applyAlignment="1">
      <alignment vertical="top"/>
      <protection/>
    </xf>
    <xf numFmtId="0" fontId="24" fillId="0" borderId="20" xfId="60" applyFont="1" applyBorder="1" applyAlignment="1">
      <alignment vertical="top"/>
      <protection/>
    </xf>
    <xf numFmtId="0" fontId="24" fillId="0" borderId="0" xfId="60" applyFont="1" applyAlignment="1">
      <alignment horizontal="left" indent="1"/>
      <protection/>
    </xf>
    <xf numFmtId="1" fontId="24" fillId="24" borderId="0" xfId="60" applyNumberFormat="1" applyFont="1" applyFill="1" applyProtection="1">
      <alignment/>
      <protection hidden="1"/>
    </xf>
    <xf numFmtId="0" fontId="24" fillId="24" borderId="0" xfId="60" applyFont="1" applyFill="1" applyAlignment="1">
      <alignment horizontal="left"/>
      <protection/>
    </xf>
    <xf numFmtId="0" fontId="24" fillId="24" borderId="0" xfId="60" applyFont="1" applyFill="1" applyAlignment="1">
      <alignment horizontal="left" wrapText="1"/>
      <protection/>
    </xf>
    <xf numFmtId="0" fontId="23" fillId="24" borderId="0" xfId="60" applyFont="1" applyFill="1" applyAlignment="1">
      <alignment horizontal="left"/>
      <protection/>
    </xf>
    <xf numFmtId="0" fontId="28" fillId="24" borderId="0" xfId="60" applyFont="1" applyFill="1" applyAlignment="1">
      <alignment horizontal="left"/>
      <protection/>
    </xf>
    <xf numFmtId="0" fontId="29" fillId="24" borderId="0" xfId="60" applyFont="1" applyFill="1" applyAlignment="1">
      <alignment horizontal="left"/>
      <protection/>
    </xf>
    <xf numFmtId="0" fontId="24" fillId="24" borderId="0" xfId="60" applyFont="1" applyFill="1" applyAlignment="1">
      <alignment wrapText="1"/>
      <protection/>
    </xf>
    <xf numFmtId="1" fontId="25" fillId="24" borderId="0" xfId="60" applyNumberFormat="1" applyFont="1" applyFill="1" applyBorder="1" applyAlignment="1">
      <alignment/>
      <protection/>
    </xf>
    <xf numFmtId="0" fontId="24" fillId="24" borderId="0" xfId="60" applyFont="1" applyFill="1" applyBorder="1" applyAlignment="1">
      <alignment/>
      <protection/>
    </xf>
    <xf numFmtId="0" fontId="24" fillId="24" borderId="0" xfId="60" applyFont="1" applyFill="1" applyBorder="1" applyAlignment="1">
      <alignment wrapText="1"/>
      <protection/>
    </xf>
    <xf numFmtId="1" fontId="24" fillId="24" borderId="0" xfId="60" applyNumberFormat="1" applyFont="1" applyFill="1" applyAlignment="1" applyProtection="1">
      <alignment vertical="center"/>
      <protection hidden="1"/>
    </xf>
    <xf numFmtId="0" fontId="24" fillId="24" borderId="0" xfId="60" applyFont="1" applyFill="1" applyAlignment="1">
      <alignment horizontal="left" vertical="center"/>
      <protection/>
    </xf>
    <xf numFmtId="0" fontId="24" fillId="24" borderId="0" xfId="60" applyFont="1" applyFill="1" applyAlignment="1">
      <alignment horizontal="left" vertical="center" wrapText="1"/>
      <protection/>
    </xf>
    <xf numFmtId="0" fontId="24" fillId="24" borderId="0" xfId="60" applyFont="1" applyFill="1" applyAlignment="1">
      <alignment vertical="center"/>
      <protection/>
    </xf>
    <xf numFmtId="1" fontId="27" fillId="26" borderId="12" xfId="60" applyNumberFormat="1" applyFont="1" applyFill="1" applyBorder="1" applyAlignment="1">
      <alignment horizontal="center" vertical="center"/>
      <protection/>
    </xf>
    <xf numFmtId="1" fontId="27" fillId="26" borderId="21" xfId="60" applyNumberFormat="1" applyFont="1" applyFill="1" applyBorder="1" applyAlignment="1">
      <alignment horizontal="center" vertical="center" wrapText="1"/>
      <protection/>
    </xf>
    <xf numFmtId="1" fontId="27" fillId="26" borderId="21" xfId="60" applyNumberFormat="1" applyFont="1" applyFill="1" applyBorder="1" applyAlignment="1">
      <alignment horizontal="center" vertical="center"/>
      <protection/>
    </xf>
    <xf numFmtId="0" fontId="27" fillId="26" borderId="13" xfId="60" applyFont="1" applyFill="1" applyBorder="1" applyAlignment="1">
      <alignment horizontal="center" vertical="center"/>
      <protection/>
    </xf>
    <xf numFmtId="0" fontId="27" fillId="26" borderId="13" xfId="60" applyFont="1" applyFill="1" applyBorder="1" applyAlignment="1">
      <alignment horizontal="center" vertical="center" wrapText="1"/>
      <protection/>
    </xf>
    <xf numFmtId="0" fontId="27" fillId="26" borderId="22" xfId="60" applyFont="1" applyFill="1" applyBorder="1" applyAlignment="1">
      <alignment horizontal="center" vertical="center"/>
      <protection/>
    </xf>
    <xf numFmtId="0" fontId="27" fillId="26" borderId="14" xfId="60" applyFont="1" applyFill="1" applyBorder="1" applyAlignment="1">
      <alignment horizontal="center" vertical="center"/>
      <protection/>
    </xf>
    <xf numFmtId="0" fontId="30" fillId="24" borderId="0" xfId="60" applyFont="1" applyFill="1" applyAlignment="1">
      <alignment horizontal="center"/>
      <protection/>
    </xf>
    <xf numFmtId="1" fontId="24" fillId="24" borderId="23" xfId="60" applyNumberFormat="1" applyFont="1" applyFill="1" applyBorder="1" applyAlignment="1">
      <alignment vertical="center"/>
      <protection/>
    </xf>
    <xf numFmtId="49" fontId="24" fillId="24" borderId="15" xfId="60" applyNumberFormat="1" applyFont="1" applyFill="1" applyBorder="1" applyAlignment="1">
      <alignment horizontal="left" vertical="center"/>
      <protection/>
    </xf>
    <xf numFmtId="49" fontId="24" fillId="24" borderId="15" xfId="60" applyNumberFormat="1" applyFont="1" applyFill="1" applyBorder="1" applyAlignment="1">
      <alignment horizontal="left" vertical="center" wrapText="1"/>
      <protection/>
    </xf>
    <xf numFmtId="0" fontId="31" fillId="24" borderId="15" xfId="53" applyNumberFormat="1" applyFont="1" applyFill="1" applyBorder="1" applyAlignment="1" applyProtection="1">
      <alignment horizontal="left" vertical="center"/>
      <protection/>
    </xf>
    <xf numFmtId="0" fontId="24" fillId="24" borderId="17" xfId="60" applyFont="1" applyFill="1" applyBorder="1" applyAlignment="1">
      <alignment horizontal="left" vertical="center"/>
      <protection/>
    </xf>
    <xf numFmtId="0" fontId="24" fillId="24" borderId="15" xfId="60" applyFont="1" applyFill="1" applyBorder="1" applyAlignment="1">
      <alignment horizontal="left" vertical="center"/>
      <protection/>
    </xf>
    <xf numFmtId="1" fontId="24" fillId="24" borderId="24" xfId="60" applyNumberFormat="1" applyFont="1" applyFill="1" applyBorder="1" applyAlignment="1">
      <alignment vertical="center"/>
      <protection/>
    </xf>
    <xf numFmtId="49" fontId="24" fillId="24" borderId="19" xfId="60" applyNumberFormat="1" applyFont="1" applyFill="1" applyBorder="1" applyAlignment="1">
      <alignment horizontal="left" vertical="center"/>
      <protection/>
    </xf>
    <xf numFmtId="49" fontId="24" fillId="24" borderId="19" xfId="60" applyNumberFormat="1" applyFont="1" applyFill="1" applyBorder="1" applyAlignment="1">
      <alignment horizontal="left" vertical="center" wrapText="1"/>
      <protection/>
    </xf>
    <xf numFmtId="0" fontId="24" fillId="24" borderId="19" xfId="60" applyFont="1" applyFill="1" applyBorder="1" applyAlignment="1">
      <alignment horizontal="left" vertical="center"/>
      <protection/>
    </xf>
    <xf numFmtId="0" fontId="24" fillId="24" borderId="20" xfId="60" applyFont="1" applyFill="1" applyBorder="1" applyAlignment="1">
      <alignment horizontal="left" vertical="center"/>
      <protection/>
    </xf>
    <xf numFmtId="1" fontId="24" fillId="24" borderId="0" xfId="60" applyNumberFormat="1" applyFont="1" applyFill="1">
      <alignment/>
      <protection/>
    </xf>
    <xf numFmtId="0" fontId="30" fillId="24" borderId="0" xfId="57" applyFont="1" applyFill="1" applyBorder="1">
      <alignment/>
      <protection/>
    </xf>
    <xf numFmtId="0" fontId="24" fillId="24" borderId="0" xfId="57" applyFont="1" applyFill="1" applyBorder="1">
      <alignment/>
      <protection/>
    </xf>
    <xf numFmtId="184" fontId="24" fillId="24" borderId="0" xfId="57" applyNumberFormat="1" applyFont="1" applyFill="1" applyBorder="1">
      <alignment/>
      <protection/>
    </xf>
    <xf numFmtId="0" fontId="25" fillId="24" borderId="0" xfId="60" applyFont="1" applyFill="1">
      <alignment/>
      <protection/>
    </xf>
    <xf numFmtId="0" fontId="26" fillId="24" borderId="0" xfId="57" applyFont="1" applyFill="1" applyBorder="1">
      <alignment/>
      <protection/>
    </xf>
    <xf numFmtId="0" fontId="24" fillId="24" borderId="0" xfId="60" applyFont="1" applyFill="1" applyBorder="1">
      <alignment/>
      <protection/>
    </xf>
    <xf numFmtId="0" fontId="24" fillId="24" borderId="25" xfId="60" applyFont="1" applyFill="1" applyBorder="1" applyAlignment="1">
      <alignment/>
      <protection/>
    </xf>
    <xf numFmtId="0" fontId="27" fillId="25" borderId="21" xfId="60" applyNumberFormat="1" applyFont="1" applyFill="1" applyBorder="1" applyAlignment="1">
      <alignment horizontal="center"/>
      <protection/>
    </xf>
    <xf numFmtId="0" fontId="27" fillId="25" borderId="13" xfId="60" applyNumberFormat="1" applyFont="1" applyFill="1" applyBorder="1" applyAlignment="1">
      <alignment horizontal="center"/>
      <protection/>
    </xf>
    <xf numFmtId="0" fontId="27" fillId="25" borderId="13" xfId="60" applyNumberFormat="1" applyFont="1" applyFill="1" applyBorder="1" applyAlignment="1">
      <alignment horizontal="center" wrapText="1"/>
      <protection/>
    </xf>
    <xf numFmtId="0" fontId="27" fillId="25" borderId="22" xfId="60" applyNumberFormat="1" applyFont="1" applyFill="1" applyBorder="1" applyAlignment="1">
      <alignment horizontal="center"/>
      <protection/>
    </xf>
    <xf numFmtId="0" fontId="27" fillId="25" borderId="26" xfId="60" applyNumberFormat="1" applyFont="1" applyFill="1" applyBorder="1" applyAlignment="1">
      <alignment horizontal="center" wrapText="1"/>
      <protection/>
    </xf>
    <xf numFmtId="0" fontId="24" fillId="24" borderId="25" xfId="60" applyFont="1" applyFill="1" applyBorder="1">
      <alignment/>
      <protection/>
    </xf>
    <xf numFmtId="0" fontId="24" fillId="24" borderId="23" xfId="60" applyNumberFormat="1" applyFont="1" applyFill="1" applyBorder="1" applyAlignment="1">
      <alignment horizontal="center"/>
      <protection/>
    </xf>
    <xf numFmtId="0" fontId="24" fillId="24" borderId="15" xfId="60" applyNumberFormat="1" applyFont="1" applyFill="1" applyBorder="1" applyAlignment="1">
      <alignment horizontal="center"/>
      <protection/>
    </xf>
    <xf numFmtId="0" fontId="24" fillId="24" borderId="27" xfId="60" applyNumberFormat="1" applyFont="1" applyFill="1" applyBorder="1" applyAlignment="1">
      <alignment horizontal="center"/>
      <protection/>
    </xf>
    <xf numFmtId="0" fontId="32" fillId="25" borderId="24" xfId="60" applyNumberFormat="1" applyFont="1" applyFill="1" applyBorder="1" applyAlignment="1">
      <alignment horizontal="center"/>
      <protection/>
    </xf>
    <xf numFmtId="0" fontId="32" fillId="25" borderId="19" xfId="60" applyFont="1" applyFill="1" applyBorder="1" applyAlignment="1">
      <alignment horizontal="center"/>
      <protection/>
    </xf>
    <xf numFmtId="0" fontId="24" fillId="24" borderId="0" xfId="60" applyFont="1" applyFill="1" applyBorder="1" applyAlignment="1">
      <alignment horizontal="center"/>
      <protection/>
    </xf>
    <xf numFmtId="10" fontId="24" fillId="24" borderId="0" xfId="60" applyNumberFormat="1" applyFont="1" applyFill="1" applyBorder="1" applyAlignment="1">
      <alignment horizontal="center"/>
      <protection/>
    </xf>
    <xf numFmtId="9" fontId="24" fillId="24" borderId="0" xfId="60" applyNumberFormat="1" applyFont="1" applyFill="1" applyBorder="1" applyAlignment="1">
      <alignment horizontal="center"/>
      <protection/>
    </xf>
    <xf numFmtId="2" fontId="33" fillId="24" borderId="0" xfId="60" applyNumberFormat="1" applyFont="1" applyFill="1" applyBorder="1" applyAlignment="1">
      <alignment horizontal="right" wrapText="1"/>
      <protection/>
    </xf>
    <xf numFmtId="0" fontId="34" fillId="24" borderId="0" xfId="60" applyFont="1" applyFill="1" applyBorder="1" applyAlignment="1">
      <alignment horizontal="center" wrapText="1"/>
      <protection/>
    </xf>
    <xf numFmtId="0" fontId="36" fillId="0" borderId="28" xfId="60" applyFont="1" applyBorder="1">
      <alignment/>
      <protection/>
    </xf>
    <xf numFmtId="0" fontId="37" fillId="0" borderId="28" xfId="60" applyFont="1" applyBorder="1" applyAlignment="1">
      <alignment horizontal="left"/>
      <protection/>
    </xf>
    <xf numFmtId="0" fontId="36" fillId="0" borderId="0" xfId="60" applyFont="1">
      <alignment/>
      <protection/>
    </xf>
    <xf numFmtId="0" fontId="36" fillId="0" borderId="0" xfId="60" applyFont="1" applyAlignment="1">
      <alignment horizontal="right"/>
      <protection/>
    </xf>
    <xf numFmtId="49" fontId="36" fillId="0" borderId="0" xfId="60" applyNumberFormat="1" applyFont="1">
      <alignment/>
      <protection/>
    </xf>
    <xf numFmtId="0" fontId="38" fillId="24" borderId="29" xfId="58" applyFont="1" applyFill="1" applyBorder="1" applyAlignment="1">
      <alignment wrapText="1"/>
      <protection/>
    </xf>
    <xf numFmtId="0" fontId="38" fillId="24" borderId="30" xfId="58" applyFont="1" applyFill="1" applyBorder="1" applyAlignment="1">
      <alignment wrapText="1"/>
      <protection/>
    </xf>
    <xf numFmtId="0" fontId="38" fillId="24" borderId="31" xfId="58" applyFont="1" applyFill="1" applyBorder="1" applyAlignment="1">
      <alignment horizontal="left" wrapText="1"/>
      <protection/>
    </xf>
    <xf numFmtId="0" fontId="41" fillId="24" borderId="32" xfId="60" applyNumberFormat="1" applyFont="1" applyFill="1" applyBorder="1" applyAlignment="1">
      <alignment horizontal="center" vertical="center"/>
      <protection/>
    </xf>
    <xf numFmtId="0" fontId="36" fillId="0" borderId="33" xfId="60" applyFont="1" applyBorder="1">
      <alignment/>
      <protection/>
    </xf>
    <xf numFmtId="0" fontId="37" fillId="0" borderId="0" xfId="60" applyFont="1" applyAlignment="1">
      <alignment horizontal="left"/>
      <protection/>
    </xf>
    <xf numFmtId="0" fontId="36" fillId="15" borderId="0" xfId="60" applyFont="1" applyFill="1">
      <alignment/>
      <protection/>
    </xf>
    <xf numFmtId="0" fontId="37" fillId="15" borderId="0" xfId="60" applyFont="1" applyFill="1" applyAlignment="1">
      <alignment horizontal="left"/>
      <protection/>
    </xf>
    <xf numFmtId="0" fontId="36" fillId="15" borderId="0" xfId="60" applyFont="1" applyFill="1" applyAlignment="1">
      <alignment horizontal="right"/>
      <protection/>
    </xf>
    <xf numFmtId="0" fontId="37" fillId="15" borderId="0" xfId="60" applyFont="1" applyFill="1" applyAlignment="1">
      <alignment vertical="top" textRotation="180"/>
      <protection/>
    </xf>
    <xf numFmtId="0" fontId="37" fillId="0" borderId="0" xfId="60" applyFont="1" applyFill="1">
      <alignment/>
      <protection/>
    </xf>
    <xf numFmtId="49" fontId="36" fillId="0" borderId="0" xfId="60" applyNumberFormat="1" applyFont="1" applyBorder="1">
      <alignment/>
      <protection/>
    </xf>
    <xf numFmtId="0" fontId="36" fillId="0" borderId="0" xfId="60" applyFont="1" applyBorder="1">
      <alignment/>
      <protection/>
    </xf>
    <xf numFmtId="0" fontId="37" fillId="27" borderId="34" xfId="60" applyFont="1" applyFill="1" applyBorder="1" applyAlignment="1">
      <alignment horizontal="left" vertical="top"/>
      <protection/>
    </xf>
    <xf numFmtId="0" fontId="36" fillId="27" borderId="35" xfId="60" applyFont="1" applyFill="1" applyBorder="1" applyAlignment="1">
      <alignment horizontal="center" vertical="top"/>
      <protection/>
    </xf>
    <xf numFmtId="0" fontId="36" fillId="27" borderId="36" xfId="60" applyFont="1" applyFill="1" applyBorder="1" applyAlignment="1">
      <alignment horizontal="right" vertical="top"/>
      <protection/>
    </xf>
    <xf numFmtId="0" fontId="42" fillId="15" borderId="37" xfId="60" applyFont="1" applyFill="1" applyBorder="1" applyAlignment="1">
      <alignment horizontal="right"/>
      <protection/>
    </xf>
    <xf numFmtId="0" fontId="43" fillId="0" borderId="38" xfId="60" applyFont="1" applyBorder="1" applyAlignment="1">
      <alignment horizontal="center"/>
      <protection/>
    </xf>
    <xf numFmtId="0" fontId="42" fillId="15" borderId="0" xfId="60" applyFont="1" applyFill="1" applyBorder="1" applyAlignment="1">
      <alignment horizontal="right"/>
      <protection/>
    </xf>
    <xf numFmtId="0" fontId="36" fillId="0" borderId="0" xfId="60" applyFont="1" applyFill="1" applyBorder="1" applyAlignment="1">
      <alignment vertical="top"/>
      <protection/>
    </xf>
    <xf numFmtId="0" fontId="36" fillId="15" borderId="0" xfId="60" applyFont="1" applyFill="1" applyBorder="1" applyAlignment="1">
      <alignment horizontal="right"/>
      <protection/>
    </xf>
    <xf numFmtId="0" fontId="44" fillId="0" borderId="0" xfId="60" applyFont="1" applyAlignment="1">
      <alignment horizontal="center"/>
      <protection/>
    </xf>
    <xf numFmtId="0" fontId="37" fillId="27" borderId="39" xfId="60" applyFont="1" applyFill="1" applyBorder="1" applyAlignment="1">
      <alignment horizontal="left" vertical="top"/>
      <protection/>
    </xf>
    <xf numFmtId="0" fontId="36" fillId="27" borderId="40" xfId="60" applyFont="1" applyFill="1" applyBorder="1" applyAlignment="1">
      <alignment horizontal="center" vertical="top"/>
      <protection/>
    </xf>
    <xf numFmtId="0" fontId="36" fillId="27" borderId="41" xfId="60" applyFont="1" applyFill="1" applyBorder="1" applyAlignment="1">
      <alignment horizontal="right" vertical="top"/>
      <protection/>
    </xf>
    <xf numFmtId="0" fontId="36" fillId="15" borderId="42" xfId="60" applyFont="1" applyFill="1" applyBorder="1" applyAlignment="1">
      <alignment horizontal="right"/>
      <protection/>
    </xf>
    <xf numFmtId="0" fontId="43" fillId="0" borderId="43" xfId="60" applyFont="1" applyBorder="1" applyAlignment="1">
      <alignment horizontal="center"/>
      <protection/>
    </xf>
    <xf numFmtId="0" fontId="37" fillId="27" borderId="44" xfId="60" applyFont="1" applyFill="1" applyBorder="1" applyAlignment="1">
      <alignment/>
      <protection/>
    </xf>
    <xf numFmtId="0" fontId="37" fillId="27" borderId="45" xfId="60" applyFont="1" applyFill="1" applyBorder="1" applyAlignment="1">
      <alignment/>
      <protection/>
    </xf>
    <xf numFmtId="0" fontId="36" fillId="27" borderId="46" xfId="60" applyFont="1" applyFill="1" applyBorder="1" applyAlignment="1">
      <alignment horizontal="right"/>
      <protection/>
    </xf>
    <xf numFmtId="0" fontId="36" fillId="15" borderId="47" xfId="60" applyFont="1" applyFill="1" applyBorder="1" applyAlignment="1">
      <alignment horizontal="left"/>
      <protection/>
    </xf>
    <xf numFmtId="0" fontId="43" fillId="0" borderId="47" xfId="60" applyFont="1" applyBorder="1" applyAlignment="1">
      <alignment horizontal="center"/>
      <protection/>
    </xf>
    <xf numFmtId="0" fontId="37" fillId="27" borderId="34" xfId="60" applyFont="1" applyFill="1" applyBorder="1" applyAlignment="1">
      <alignment/>
      <protection/>
    </xf>
    <xf numFmtId="0" fontId="36" fillId="27" borderId="35" xfId="60" applyFont="1" applyFill="1" applyBorder="1" applyAlignment="1">
      <alignment/>
      <protection/>
    </xf>
    <xf numFmtId="0" fontId="36" fillId="27" borderId="36" xfId="60" applyFont="1" applyFill="1" applyBorder="1" applyAlignment="1">
      <alignment horizontal="right"/>
      <protection/>
    </xf>
    <xf numFmtId="0" fontId="36" fillId="15" borderId="38" xfId="60" applyFont="1" applyFill="1" applyBorder="1" applyAlignment="1">
      <alignment horizontal="left"/>
      <protection/>
    </xf>
    <xf numFmtId="0" fontId="0" fillId="27" borderId="35" xfId="60" applyFill="1" applyBorder="1" applyAlignment="1">
      <alignment/>
      <protection/>
    </xf>
    <xf numFmtId="0" fontId="36" fillId="15" borderId="38" xfId="60" applyFont="1" applyFill="1" applyBorder="1">
      <alignment/>
      <protection/>
    </xf>
    <xf numFmtId="0" fontId="45" fillId="15" borderId="0" xfId="60" applyFont="1" applyFill="1" applyBorder="1" applyAlignment="1">
      <alignment horizontal="left"/>
      <protection/>
    </xf>
    <xf numFmtId="0" fontId="36" fillId="15" borderId="0" xfId="60" applyFont="1" applyFill="1" applyBorder="1">
      <alignment/>
      <protection/>
    </xf>
    <xf numFmtId="0" fontId="36" fillId="0" borderId="38" xfId="60" applyFont="1" applyFill="1" applyBorder="1" applyAlignment="1">
      <alignment horizontal="left"/>
      <protection/>
    </xf>
    <xf numFmtId="0" fontId="46" fillId="0" borderId="38" xfId="60" applyFont="1" applyBorder="1" applyAlignment="1">
      <alignment horizontal="center"/>
      <protection/>
    </xf>
    <xf numFmtId="0" fontId="39" fillId="0" borderId="38" xfId="60" applyFont="1" applyBorder="1" applyAlignment="1">
      <alignment horizontal="left"/>
      <protection/>
    </xf>
    <xf numFmtId="0" fontId="36" fillId="0" borderId="38" xfId="60" applyFont="1" applyBorder="1">
      <alignment/>
      <protection/>
    </xf>
    <xf numFmtId="189" fontId="36" fillId="0" borderId="38" xfId="60" applyNumberFormat="1" applyFont="1" applyBorder="1" applyAlignment="1">
      <alignment vertical="top" textRotation="255"/>
      <protection/>
    </xf>
    <xf numFmtId="0" fontId="36" fillId="0" borderId="38" xfId="60" applyFont="1" applyBorder="1" applyAlignment="1">
      <alignment textRotation="255"/>
      <protection/>
    </xf>
    <xf numFmtId="0" fontId="36" fillId="0" borderId="0" xfId="61" applyFont="1">
      <alignment/>
      <protection/>
    </xf>
    <xf numFmtId="0" fontId="36" fillId="0" borderId="0" xfId="61" applyFont="1" applyAlignment="1">
      <alignment horizontal="right"/>
      <protection/>
    </xf>
    <xf numFmtId="49" fontId="36" fillId="0" borderId="0" xfId="61" applyNumberFormat="1" applyFont="1">
      <alignment/>
      <protection/>
    </xf>
    <xf numFmtId="0" fontId="38" fillId="24" borderId="29" xfId="59" applyFont="1" applyFill="1" applyBorder="1" applyAlignment="1">
      <alignment wrapText="1"/>
      <protection/>
    </xf>
    <xf numFmtId="0" fontId="38" fillId="24" borderId="30" xfId="59" applyFont="1" applyFill="1" applyBorder="1" applyAlignment="1">
      <alignment wrapText="1"/>
      <protection/>
    </xf>
    <xf numFmtId="0" fontId="38" fillId="24" borderId="31" xfId="59" applyFont="1" applyFill="1" applyBorder="1" applyAlignment="1">
      <alignment horizontal="left" wrapText="1"/>
      <protection/>
    </xf>
    <xf numFmtId="0" fontId="41" fillId="24" borderId="32" xfId="61" applyNumberFormat="1" applyFont="1" applyFill="1" applyBorder="1" applyAlignment="1">
      <alignment horizontal="center" vertical="center"/>
      <protection/>
    </xf>
    <xf numFmtId="0" fontId="36" fillId="0" borderId="33" xfId="61" applyFont="1" applyBorder="1">
      <alignment/>
      <protection/>
    </xf>
    <xf numFmtId="0" fontId="37" fillId="0" borderId="0" xfId="61" applyFont="1" applyAlignment="1">
      <alignment horizontal="left"/>
      <protection/>
    </xf>
    <xf numFmtId="0" fontId="36" fillId="15" borderId="0" xfId="61" applyFont="1" applyFill="1">
      <alignment/>
      <protection/>
    </xf>
    <xf numFmtId="0" fontId="37" fillId="15" borderId="0" xfId="61" applyFont="1" applyFill="1" applyAlignment="1">
      <alignment horizontal="left"/>
      <protection/>
    </xf>
    <xf numFmtId="0" fontId="36" fillId="15" borderId="0" xfId="61" applyFont="1" applyFill="1" applyAlignment="1">
      <alignment horizontal="right"/>
      <protection/>
    </xf>
    <xf numFmtId="0" fontId="37" fillId="15" borderId="0" xfId="61" applyFont="1" applyFill="1" applyAlignment="1">
      <alignment vertical="top" textRotation="180"/>
      <protection/>
    </xf>
    <xf numFmtId="0" fontId="37" fillId="0" borderId="0" xfId="61" applyFont="1" applyFill="1">
      <alignment/>
      <protection/>
    </xf>
    <xf numFmtId="49" fontId="36" fillId="0" borderId="0" xfId="61" applyNumberFormat="1" applyFont="1" applyBorder="1">
      <alignment/>
      <protection/>
    </xf>
    <xf numFmtId="0" fontId="36" fillId="0" borderId="0" xfId="61" applyFont="1" applyBorder="1">
      <alignment/>
      <protection/>
    </xf>
    <xf numFmtId="0" fontId="37" fillId="27" borderId="34" xfId="61" applyFont="1" applyFill="1" applyBorder="1" applyAlignment="1">
      <alignment horizontal="left" vertical="top"/>
      <protection/>
    </xf>
    <xf numFmtId="0" fontId="36" fillId="27" borderId="35" xfId="61" applyFont="1" applyFill="1" applyBorder="1" applyAlignment="1">
      <alignment horizontal="center" vertical="top"/>
      <protection/>
    </xf>
    <xf numFmtId="0" fontId="36" fillId="27" borderId="36" xfId="61" applyFont="1" applyFill="1" applyBorder="1" applyAlignment="1">
      <alignment horizontal="right" vertical="top"/>
      <protection/>
    </xf>
    <xf numFmtId="0" fontId="42" fillId="15" borderId="37" xfId="61" applyFont="1" applyFill="1" applyBorder="1" applyAlignment="1">
      <alignment horizontal="right"/>
      <protection/>
    </xf>
    <xf numFmtId="0" fontId="43" fillId="0" borderId="38" xfId="61" applyFont="1" applyBorder="1" applyAlignment="1">
      <alignment horizontal="center"/>
      <protection/>
    </xf>
    <xf numFmtId="0" fontId="42" fillId="15" borderId="0" xfId="61" applyFont="1" applyFill="1" applyBorder="1" applyAlignment="1">
      <alignment horizontal="right"/>
      <protection/>
    </xf>
    <xf numFmtId="0" fontId="36" fillId="0" borderId="0" xfId="61" applyFont="1" applyFill="1" applyBorder="1" applyAlignment="1">
      <alignment vertical="top"/>
      <protection/>
    </xf>
    <xf numFmtId="0" fontId="36" fillId="15" borderId="0" xfId="61" applyFont="1" applyFill="1" applyBorder="1" applyAlignment="1">
      <alignment horizontal="right"/>
      <protection/>
    </xf>
    <xf numFmtId="0" fontId="44" fillId="0" borderId="0" xfId="61" applyFont="1" applyAlignment="1">
      <alignment horizontal="center"/>
      <protection/>
    </xf>
    <xf numFmtId="0" fontId="37" fillId="27" borderId="39" xfId="61" applyFont="1" applyFill="1" applyBorder="1" applyAlignment="1">
      <alignment horizontal="left" vertical="top"/>
      <protection/>
    </xf>
    <xf numFmtId="0" fontId="36" fillId="27" borderId="40" xfId="61" applyFont="1" applyFill="1" applyBorder="1" applyAlignment="1">
      <alignment horizontal="center" vertical="top"/>
      <protection/>
    </xf>
    <xf numFmtId="0" fontId="36" fillId="27" borderId="41" xfId="61" applyFont="1" applyFill="1" applyBorder="1" applyAlignment="1">
      <alignment horizontal="right" vertical="top"/>
      <protection/>
    </xf>
    <xf numFmtId="0" fontId="36" fillId="15" borderId="42" xfId="61" applyFont="1" applyFill="1" applyBorder="1" applyAlignment="1">
      <alignment horizontal="right"/>
      <protection/>
    </xf>
    <xf numFmtId="0" fontId="43" fillId="0" borderId="43" xfId="61" applyFont="1" applyBorder="1" applyAlignment="1">
      <alignment horizontal="center"/>
      <protection/>
    </xf>
    <xf numFmtId="0" fontId="37" fillId="27" borderId="44" xfId="61" applyFont="1" applyFill="1" applyBorder="1" applyAlignment="1">
      <alignment/>
      <protection/>
    </xf>
    <xf numFmtId="0" fontId="37" fillId="27" borderId="45" xfId="61" applyFont="1" applyFill="1" applyBorder="1" applyAlignment="1">
      <alignment/>
      <protection/>
    </xf>
    <xf numFmtId="0" fontId="36" fillId="27" borderId="46" xfId="61" applyFont="1" applyFill="1" applyBorder="1" applyAlignment="1">
      <alignment horizontal="right"/>
      <protection/>
    </xf>
    <xf numFmtId="0" fontId="36" fillId="15" borderId="47" xfId="61" applyFont="1" applyFill="1" applyBorder="1" applyAlignment="1">
      <alignment horizontal="left"/>
      <protection/>
    </xf>
    <xf numFmtId="0" fontId="43" fillId="0" borderId="47" xfId="61" applyFont="1" applyBorder="1" applyAlignment="1">
      <alignment horizontal="center"/>
      <protection/>
    </xf>
    <xf numFmtId="0" fontId="37" fillId="27" borderId="34" xfId="61" applyFont="1" applyFill="1" applyBorder="1" applyAlignment="1">
      <alignment/>
      <protection/>
    </xf>
    <xf numFmtId="0" fontId="36" fillId="27" borderId="35" xfId="61" applyFont="1" applyFill="1" applyBorder="1" applyAlignment="1">
      <alignment/>
      <protection/>
    </xf>
    <xf numFmtId="0" fontId="36" fillId="27" borderId="36" xfId="61" applyFont="1" applyFill="1" applyBorder="1" applyAlignment="1">
      <alignment horizontal="right"/>
      <protection/>
    </xf>
    <xf numFmtId="0" fontId="36" fillId="15" borderId="38" xfId="61" applyFont="1" applyFill="1" applyBorder="1" applyAlignment="1">
      <alignment horizontal="left"/>
      <protection/>
    </xf>
    <xf numFmtId="0" fontId="0" fillId="27" borderId="35" xfId="61" applyFill="1" applyBorder="1" applyAlignment="1">
      <alignment/>
      <protection/>
    </xf>
    <xf numFmtId="0" fontId="36" fillId="15" borderId="38" xfId="61" applyFont="1" applyFill="1" applyBorder="1">
      <alignment/>
      <protection/>
    </xf>
    <xf numFmtId="0" fontId="45" fillId="15" borderId="0" xfId="61" applyFont="1" applyFill="1" applyBorder="1" applyAlignment="1">
      <alignment horizontal="left"/>
      <protection/>
    </xf>
    <xf numFmtId="0" fontId="36" fillId="15" borderId="0" xfId="61" applyFont="1" applyFill="1" applyBorder="1">
      <alignment/>
      <protection/>
    </xf>
    <xf numFmtId="0" fontId="36" fillId="0" borderId="38" xfId="61" applyFont="1" applyFill="1" applyBorder="1" applyAlignment="1">
      <alignment horizontal="left"/>
      <protection/>
    </xf>
    <xf numFmtId="0" fontId="46" fillId="0" borderId="38" xfId="61" applyFont="1" applyBorder="1" applyAlignment="1">
      <alignment horizontal="center"/>
      <protection/>
    </xf>
    <xf numFmtId="0" fontId="39" fillId="0" borderId="38" xfId="61" applyFont="1" applyBorder="1" applyAlignment="1">
      <alignment horizontal="left"/>
      <protection/>
    </xf>
    <xf numFmtId="0" fontId="36" fillId="0" borderId="38" xfId="61" applyFont="1" applyBorder="1">
      <alignment/>
      <protection/>
    </xf>
    <xf numFmtId="189" fontId="36" fillId="0" borderId="38" xfId="61" applyNumberFormat="1" applyFont="1" applyBorder="1" applyAlignment="1">
      <alignment vertical="top" textRotation="255"/>
      <protection/>
    </xf>
    <xf numFmtId="0" fontId="36" fillId="0" borderId="38" xfId="61" applyFont="1" applyBorder="1" applyAlignment="1">
      <alignment textRotation="255"/>
      <protection/>
    </xf>
    <xf numFmtId="0" fontId="37" fillId="27" borderId="34" xfId="60" applyFont="1" applyFill="1" applyBorder="1" applyAlignment="1">
      <alignment horizontal="right"/>
      <protection/>
    </xf>
    <xf numFmtId="0" fontId="55" fillId="0" borderId="11" xfId="60" applyFont="1" applyBorder="1" applyAlignment="1">
      <alignment/>
      <protection/>
    </xf>
    <xf numFmtId="0" fontId="55" fillId="0" borderId="11" xfId="60" applyFont="1" applyBorder="1" applyAlignment="1">
      <alignment horizontal="left" indent="1"/>
      <protection/>
    </xf>
    <xf numFmtId="0" fontId="55" fillId="0" borderId="16" xfId="60" applyFont="1" applyBorder="1" applyAlignment="1">
      <alignment vertical="top" wrapText="1"/>
      <protection/>
    </xf>
    <xf numFmtId="0" fontId="55" fillId="0" borderId="17" xfId="60" applyFont="1" applyBorder="1" applyAlignment="1">
      <alignment vertical="top" wrapText="1"/>
      <protection/>
    </xf>
    <xf numFmtId="1" fontId="24" fillId="24" borderId="16" xfId="60" applyNumberFormat="1" applyFont="1" applyFill="1" applyBorder="1" applyAlignment="1">
      <alignment horizontal="center" vertical="center"/>
      <protection/>
    </xf>
    <xf numFmtId="1" fontId="24" fillId="24" borderId="18" xfId="60" applyNumberFormat="1" applyFont="1" applyFill="1" applyBorder="1" applyAlignment="1">
      <alignment horizontal="center" vertical="center"/>
      <protection/>
    </xf>
    <xf numFmtId="0" fontId="57" fillId="4" borderId="0" xfId="0" applyFont="1" applyFill="1" applyAlignment="1">
      <alignment horizontal="center"/>
    </xf>
    <xf numFmtId="0" fontId="58" fillId="4" borderId="0" xfId="0" applyFont="1" applyFill="1" applyAlignment="1">
      <alignment vertical="center"/>
    </xf>
    <xf numFmtId="0" fontId="59" fillId="4" borderId="0" xfId="0" applyFont="1" applyFill="1" applyAlignment="1">
      <alignment vertical="center"/>
    </xf>
    <xf numFmtId="0" fontId="60" fillId="4" borderId="0" xfId="0" applyFont="1" applyFill="1" applyAlignment="1">
      <alignment horizontal="justify"/>
    </xf>
    <xf numFmtId="0" fontId="61" fillId="4" borderId="0" xfId="0" applyFont="1" applyFill="1" applyAlignment="1">
      <alignment vertical="center"/>
    </xf>
    <xf numFmtId="0" fontId="62" fillId="4" borderId="0" xfId="0" applyFont="1" applyFill="1" applyAlignment="1">
      <alignment horizontal="justify"/>
    </xf>
    <xf numFmtId="0" fontId="62" fillId="4" borderId="0" xfId="0" applyFont="1" applyFill="1" applyAlignment="1">
      <alignment vertical="center"/>
    </xf>
    <xf numFmtId="0" fontId="60" fillId="4" borderId="0" xfId="0" applyFont="1" applyFill="1" applyAlignment="1" quotePrefix="1">
      <alignment horizontal="justify"/>
    </xf>
    <xf numFmtId="0" fontId="24" fillId="4" borderId="0" xfId="0" applyFont="1" applyFill="1" applyAlignment="1">
      <alignment horizontal="justify"/>
    </xf>
    <xf numFmtId="0" fontId="24" fillId="4" borderId="0" xfId="0" applyFont="1" applyFill="1" applyAlignment="1">
      <alignment horizontal="justify" wrapText="1"/>
    </xf>
    <xf numFmtId="0" fontId="24" fillId="4" borderId="0" xfId="0" applyFont="1" applyFill="1" applyAlignment="1">
      <alignment horizontal="left" wrapText="1"/>
    </xf>
    <xf numFmtId="0" fontId="30" fillId="4" borderId="0" xfId="0" applyFont="1" applyFill="1" applyAlignment="1">
      <alignment horizontal="justify"/>
    </xf>
    <xf numFmtId="0" fontId="55" fillId="4" borderId="0" xfId="0" applyFont="1" applyFill="1" applyAlignment="1">
      <alignment horizontal="justify"/>
    </xf>
    <xf numFmtId="0" fontId="63" fillId="4" borderId="0" xfId="0" applyFont="1" applyFill="1" applyAlignment="1">
      <alignment vertical="center"/>
    </xf>
    <xf numFmtId="0" fontId="30" fillId="24" borderId="48" xfId="60" applyFont="1" applyFill="1" applyBorder="1" applyAlignment="1">
      <alignment horizontal="left"/>
      <protection/>
    </xf>
    <xf numFmtId="0" fontId="30" fillId="0" borderId="0" xfId="60" applyFont="1" applyFill="1" applyBorder="1">
      <alignment/>
      <protection/>
    </xf>
    <xf numFmtId="0" fontId="30" fillId="0" borderId="0" xfId="60" applyFont="1" applyAlignment="1">
      <alignment horizontal="left"/>
      <protection/>
    </xf>
    <xf numFmtId="49" fontId="56" fillId="24" borderId="15" xfId="53" applyNumberFormat="1" applyFont="1" applyFill="1" applyBorder="1" applyAlignment="1">
      <alignment/>
    </xf>
    <xf numFmtId="0" fontId="64" fillId="28" borderId="0" xfId="0" applyFont="1" applyFill="1" applyAlignment="1">
      <alignment vertical="center"/>
    </xf>
    <xf numFmtId="49" fontId="31" fillId="24" borderId="15" xfId="53" applyNumberFormat="1" applyFont="1" applyFill="1" applyBorder="1" applyAlignment="1">
      <alignment/>
    </xf>
    <xf numFmtId="0" fontId="62" fillId="0" borderId="38" xfId="60" applyFont="1" applyBorder="1" applyAlignment="1">
      <alignment horizontal="center"/>
      <protection/>
    </xf>
    <xf numFmtId="0" fontId="37" fillId="0" borderId="0" xfId="60" applyFont="1" applyAlignment="1">
      <alignment horizontal="center"/>
      <protection/>
    </xf>
    <xf numFmtId="0" fontId="62" fillId="0" borderId="43" xfId="60" applyFont="1" applyBorder="1" applyAlignment="1">
      <alignment horizontal="center"/>
      <protection/>
    </xf>
    <xf numFmtId="0" fontId="62" fillId="0" borderId="47" xfId="60" applyFont="1" applyBorder="1" applyAlignment="1">
      <alignment horizontal="center"/>
      <protection/>
    </xf>
    <xf numFmtId="0" fontId="61" fillId="27" borderId="35" xfId="60" applyFont="1" applyFill="1" applyBorder="1" applyAlignment="1">
      <alignment/>
      <protection/>
    </xf>
    <xf numFmtId="0" fontId="36" fillId="0" borderId="38" xfId="60" applyFont="1" applyBorder="1" applyAlignment="1">
      <alignment horizontal="center"/>
      <protection/>
    </xf>
    <xf numFmtId="0" fontId="42" fillId="24" borderId="29" xfId="58" applyFont="1" applyFill="1" applyBorder="1" applyAlignment="1">
      <alignment wrapText="1"/>
      <protection/>
    </xf>
    <xf numFmtId="0" fontId="42" fillId="24" borderId="30" xfId="58" applyFont="1" applyFill="1" applyBorder="1" applyAlignment="1">
      <alignment wrapText="1"/>
      <protection/>
    </xf>
    <xf numFmtId="0" fontId="36" fillId="24" borderId="32" xfId="60" applyNumberFormat="1" applyFont="1" applyFill="1" applyBorder="1" applyAlignment="1">
      <alignment horizontal="center" vertical="center"/>
      <protection/>
    </xf>
    <xf numFmtId="0" fontId="37" fillId="0" borderId="0" xfId="60" applyFont="1" applyBorder="1" applyAlignment="1">
      <alignment horizontal="left"/>
      <protection/>
    </xf>
    <xf numFmtId="0" fontId="36" fillId="0" borderId="0" xfId="60" applyFont="1" applyAlignment="1">
      <alignment horizontal="center"/>
      <protection/>
    </xf>
    <xf numFmtId="0" fontId="37" fillId="24" borderId="49" xfId="60" applyFont="1" applyFill="1" applyBorder="1" applyAlignment="1">
      <alignment horizontal="center" vertical="center" wrapText="1"/>
      <protection/>
    </xf>
    <xf numFmtId="0" fontId="36" fillId="0" borderId="50" xfId="60" applyFont="1" applyBorder="1">
      <alignment/>
      <protection/>
    </xf>
    <xf numFmtId="0" fontId="37" fillId="0" borderId="0" xfId="61" applyFont="1" applyBorder="1" applyAlignment="1">
      <alignment horizontal="left"/>
      <protection/>
    </xf>
    <xf numFmtId="0" fontId="26" fillId="24" borderId="10" xfId="60" applyFont="1" applyFill="1" applyBorder="1" applyAlignment="1">
      <alignment horizontal="left"/>
      <protection/>
    </xf>
    <xf numFmtId="0" fontId="26" fillId="24" borderId="31" xfId="60" applyFont="1" applyFill="1" applyBorder="1" applyAlignment="1">
      <alignment horizontal="left"/>
      <protection/>
    </xf>
    <xf numFmtId="0" fontId="26" fillId="24" borderId="11" xfId="60" applyFont="1" applyFill="1" applyBorder="1" applyAlignment="1">
      <alignment horizontal="left"/>
      <protection/>
    </xf>
    <xf numFmtId="0" fontId="25" fillId="24" borderId="48" xfId="60" applyFont="1" applyFill="1" applyBorder="1" applyAlignment="1">
      <alignment horizontal="left" vertical="center"/>
      <protection/>
    </xf>
    <xf numFmtId="0" fontId="25" fillId="24" borderId="48" xfId="60" applyFont="1" applyFill="1" applyBorder="1" applyAlignment="1">
      <alignment vertical="center"/>
      <protection/>
    </xf>
    <xf numFmtId="0" fontId="25" fillId="24" borderId="0" xfId="60" applyFont="1" applyFill="1" applyBorder="1" applyAlignment="1">
      <alignment horizontal="left"/>
      <protection/>
    </xf>
    <xf numFmtId="0" fontId="38" fillId="24" borderId="31" xfId="58" applyFont="1" applyFill="1" applyBorder="1" applyAlignment="1">
      <alignment horizontal="center" wrapText="1"/>
      <protection/>
    </xf>
    <xf numFmtId="0" fontId="37" fillId="24" borderId="10" xfId="60" applyFont="1" applyFill="1" applyBorder="1" applyAlignment="1">
      <alignment horizontal="center" vertical="center" wrapText="1"/>
      <protection/>
    </xf>
    <xf numFmtId="0" fontId="37" fillId="24" borderId="31" xfId="60" applyFont="1" applyFill="1" applyBorder="1" applyAlignment="1">
      <alignment horizontal="center" vertical="center" wrapText="1"/>
      <protection/>
    </xf>
    <xf numFmtId="0" fontId="23" fillId="0" borderId="48" xfId="60" applyFont="1" applyBorder="1" applyAlignment="1">
      <alignment horizontal="center" vertical="center"/>
      <protection/>
    </xf>
    <xf numFmtId="0" fontId="55" fillId="0" borderId="48" xfId="60" applyFont="1" applyBorder="1" applyAlignment="1">
      <alignment horizontal="left"/>
      <protection/>
    </xf>
    <xf numFmtId="0" fontId="30" fillId="24" borderId="48" xfId="60" applyFont="1" applyFill="1" applyBorder="1" applyAlignment="1">
      <alignment horizontal="left" vertical="center"/>
      <protection/>
    </xf>
    <xf numFmtId="0" fontId="55" fillId="0" borderId="48" xfId="60" applyFont="1" applyBorder="1" applyAlignment="1">
      <alignment horizontal="left" vertical="center"/>
      <protection/>
    </xf>
    <xf numFmtId="1" fontId="25" fillId="24" borderId="48" xfId="60" applyNumberFormat="1" applyFont="1" applyFill="1" applyBorder="1" applyAlignment="1">
      <alignment vertical="center" wrapText="1"/>
      <protection/>
    </xf>
    <xf numFmtId="1" fontId="25" fillId="24" borderId="10" xfId="60" applyNumberFormat="1" applyFont="1" applyFill="1" applyBorder="1" applyAlignment="1">
      <alignment/>
      <protection/>
    </xf>
    <xf numFmtId="0" fontId="26" fillId="24" borderId="10" xfId="60" applyFont="1" applyFill="1" applyBorder="1" applyAlignment="1">
      <alignment horizontal="left"/>
      <protection/>
    </xf>
    <xf numFmtId="0" fontId="26" fillId="24" borderId="31" xfId="60" applyFont="1" applyFill="1" applyBorder="1" applyAlignment="1">
      <alignment horizontal="left"/>
      <protection/>
    </xf>
    <xf numFmtId="0" fontId="26" fillId="24" borderId="11" xfId="60" applyFont="1" applyFill="1" applyBorder="1" applyAlignment="1">
      <alignment horizontal="left"/>
      <protection/>
    </xf>
    <xf numFmtId="0" fontId="26" fillId="24" borderId="10" xfId="60" applyFont="1" applyFill="1" applyBorder="1" applyAlignment="1">
      <alignment horizontal="left" vertical="top" wrapText="1"/>
      <protection/>
    </xf>
    <xf numFmtId="0" fontId="26" fillId="24" borderId="31" xfId="60" applyFont="1" applyFill="1" applyBorder="1" applyAlignment="1">
      <alignment horizontal="left" vertical="top" wrapText="1"/>
      <protection/>
    </xf>
    <xf numFmtId="0" fontId="26" fillId="24" borderId="11" xfId="60" applyFont="1" applyFill="1" applyBorder="1" applyAlignment="1">
      <alignment horizontal="left" vertical="top" wrapText="1"/>
      <protection/>
    </xf>
    <xf numFmtId="1" fontId="25" fillId="24" borderId="10" xfId="60" applyNumberFormat="1" applyFont="1" applyFill="1" applyBorder="1" applyAlignment="1">
      <alignment horizontal="left"/>
      <protection/>
    </xf>
    <xf numFmtId="1" fontId="25" fillId="24" borderId="31" xfId="60" applyNumberFormat="1" applyFont="1" applyFill="1" applyBorder="1" applyAlignment="1">
      <alignment horizontal="left"/>
      <protection/>
    </xf>
    <xf numFmtId="1" fontId="25" fillId="24" borderId="11" xfId="60" applyNumberFormat="1" applyFont="1" applyFill="1" applyBorder="1" applyAlignment="1">
      <alignment horizontal="left"/>
      <protection/>
    </xf>
    <xf numFmtId="0" fontId="23" fillId="24" borderId="0" xfId="57" applyFont="1" applyFill="1" applyBorder="1" applyAlignment="1">
      <alignment horizontal="center"/>
      <protection/>
    </xf>
    <xf numFmtId="0" fontId="26" fillId="24" borderId="48" xfId="60" applyFont="1" applyFill="1" applyBorder="1" applyAlignment="1">
      <alignment horizontal="left"/>
      <protection/>
    </xf>
    <xf numFmtId="0" fontId="25" fillId="24" borderId="48" xfId="60" applyFont="1" applyFill="1" applyBorder="1" applyAlignment="1">
      <alignment horizontal="left"/>
      <protection/>
    </xf>
    <xf numFmtId="0" fontId="65" fillId="24" borderId="10" xfId="60" applyFont="1" applyFill="1" applyBorder="1" applyAlignment="1">
      <alignment horizontal="center"/>
      <protection/>
    </xf>
    <xf numFmtId="0" fontId="65" fillId="24" borderId="31" xfId="60" applyFont="1" applyFill="1" applyBorder="1" applyAlignment="1">
      <alignment horizontal="center"/>
      <protection/>
    </xf>
    <xf numFmtId="0" fontId="65" fillId="24" borderId="11" xfId="60" applyFont="1" applyFill="1" applyBorder="1" applyAlignment="1">
      <alignment horizontal="center"/>
      <protection/>
    </xf>
    <xf numFmtId="14" fontId="26" fillId="24" borderId="10" xfId="60" applyNumberFormat="1" applyFont="1" applyFill="1" applyBorder="1" applyAlignment="1">
      <alignment horizontal="left" vertical="top"/>
      <protection/>
    </xf>
    <xf numFmtId="14" fontId="26" fillId="24" borderId="31" xfId="60" applyNumberFormat="1" applyFont="1" applyFill="1" applyBorder="1" applyAlignment="1">
      <alignment horizontal="left" vertical="top"/>
      <protection/>
    </xf>
    <xf numFmtId="14" fontId="26" fillId="24" borderId="11" xfId="60" applyNumberFormat="1" applyFont="1" applyFill="1" applyBorder="1" applyAlignment="1">
      <alignment horizontal="left" vertical="top"/>
      <protection/>
    </xf>
    <xf numFmtId="0" fontId="26" fillId="24" borderId="48" xfId="57" applyFont="1" applyFill="1" applyBorder="1" applyAlignment="1">
      <alignment vertical="top"/>
      <protection/>
    </xf>
    <xf numFmtId="0" fontId="37" fillId="24" borderId="51" xfId="58" applyFont="1" applyFill="1" applyBorder="1" applyAlignment="1">
      <alignment horizontal="left" wrapText="1"/>
      <protection/>
    </xf>
    <xf numFmtId="0" fontId="37" fillId="24" borderId="11" xfId="58" applyFont="1" applyFill="1" applyBorder="1" applyAlignment="1">
      <alignment horizontal="left" wrapText="1"/>
      <protection/>
    </xf>
    <xf numFmtId="0" fontId="38" fillId="24" borderId="10" xfId="58" applyFont="1" applyFill="1" applyBorder="1" applyAlignment="1">
      <alignment horizontal="center" wrapText="1"/>
      <protection/>
    </xf>
    <xf numFmtId="0" fontId="37" fillId="24" borderId="34" xfId="58" applyFont="1" applyFill="1" applyBorder="1" applyAlignment="1">
      <alignment horizontal="left" wrapText="1"/>
      <protection/>
    </xf>
    <xf numFmtId="0" fontId="37" fillId="24" borderId="35" xfId="58" applyFont="1" applyFill="1" applyBorder="1" applyAlignment="1">
      <alignment horizontal="left" wrapText="1"/>
      <protection/>
    </xf>
    <xf numFmtId="0" fontId="37" fillId="24" borderId="36" xfId="58" applyFont="1" applyFill="1" applyBorder="1" applyAlignment="1">
      <alignment horizontal="left" wrapText="1"/>
      <protection/>
    </xf>
    <xf numFmtId="0" fontId="37" fillId="24" borderId="52" xfId="58" applyFont="1" applyFill="1" applyBorder="1" applyAlignment="1">
      <alignment horizontal="left" wrapText="1"/>
      <protection/>
    </xf>
    <xf numFmtId="0" fontId="37" fillId="24" borderId="53" xfId="58" applyFont="1" applyFill="1" applyBorder="1" applyAlignment="1">
      <alignment horizontal="left" wrapText="1"/>
      <protection/>
    </xf>
    <xf numFmtId="49" fontId="38" fillId="24" borderId="54" xfId="58" applyNumberFormat="1" applyFont="1" applyFill="1" applyBorder="1" applyAlignment="1">
      <alignment horizontal="left" wrapText="1"/>
      <protection/>
    </xf>
    <xf numFmtId="0" fontId="38" fillId="24" borderId="53" xfId="58" applyFont="1" applyFill="1" applyBorder="1" applyAlignment="1">
      <alignment horizontal="left" wrapText="1"/>
      <protection/>
    </xf>
    <xf numFmtId="0" fontId="38" fillId="24" borderId="55" xfId="58" applyFont="1" applyFill="1" applyBorder="1" applyAlignment="1">
      <alignment horizontal="left" wrapText="1"/>
      <protection/>
    </xf>
    <xf numFmtId="0" fontId="37" fillId="24" borderId="56" xfId="58" applyFont="1" applyFill="1" applyBorder="1" applyAlignment="1">
      <alignment horizontal="left" wrapText="1"/>
      <protection/>
    </xf>
    <xf numFmtId="0" fontId="37" fillId="24" borderId="57" xfId="58" applyFont="1" applyFill="1" applyBorder="1" applyAlignment="1">
      <alignment horizontal="left" wrapText="1"/>
      <protection/>
    </xf>
    <xf numFmtId="0" fontId="36" fillId="0" borderId="38" xfId="60" applyFont="1" applyBorder="1" applyAlignment="1">
      <alignment horizontal="left"/>
      <protection/>
    </xf>
    <xf numFmtId="0" fontId="37" fillId="15" borderId="0" xfId="60" applyFont="1" applyFill="1" applyBorder="1" applyAlignment="1">
      <alignment horizontal="center" vertical="top"/>
      <protection/>
    </xf>
    <xf numFmtId="0" fontId="36" fillId="0" borderId="38" xfId="60" applyFont="1" applyBorder="1" applyAlignment="1">
      <alignment horizontal="left" vertical="top"/>
      <protection/>
    </xf>
    <xf numFmtId="0" fontId="36" fillId="0" borderId="38" xfId="60" applyFont="1" applyFill="1" applyBorder="1" applyAlignment="1">
      <alignment horizontal="left"/>
      <protection/>
    </xf>
    <xf numFmtId="0" fontId="37" fillId="15" borderId="58" xfId="60" applyFont="1" applyFill="1" applyBorder="1" applyAlignment="1">
      <alignment horizontal="center" vertical="top"/>
      <protection/>
    </xf>
    <xf numFmtId="0" fontId="37" fillId="15" borderId="47" xfId="60" applyFont="1" applyFill="1" applyBorder="1" applyAlignment="1">
      <alignment horizontal="center" vertical="top"/>
      <protection/>
    </xf>
    <xf numFmtId="0" fontId="38" fillId="24" borderId="59" xfId="58" applyFont="1" applyFill="1" applyBorder="1" applyAlignment="1">
      <alignment horizontal="left" wrapText="1"/>
      <protection/>
    </xf>
    <xf numFmtId="0" fontId="38" fillId="24" borderId="29" xfId="58" applyFont="1" applyFill="1" applyBorder="1" applyAlignment="1">
      <alignment horizontal="left" wrapText="1"/>
      <protection/>
    </xf>
    <xf numFmtId="0" fontId="38" fillId="24" borderId="60" xfId="58" applyFont="1" applyFill="1" applyBorder="1" applyAlignment="1">
      <alignment horizontal="left" wrapText="1"/>
      <protection/>
    </xf>
    <xf numFmtId="0" fontId="37" fillId="29" borderId="37" xfId="60" applyFont="1" applyFill="1" applyBorder="1" applyAlignment="1">
      <alignment horizontal="center" vertical="center"/>
      <protection/>
    </xf>
    <xf numFmtId="0" fontId="37" fillId="29" borderId="0" xfId="60" applyFont="1" applyFill="1" applyBorder="1" applyAlignment="1">
      <alignment horizontal="center" vertical="center"/>
      <protection/>
    </xf>
    <xf numFmtId="0" fontId="37" fillId="29" borderId="42" xfId="60" applyFont="1" applyFill="1" applyBorder="1" applyAlignment="1">
      <alignment horizontal="center" vertical="center"/>
      <protection/>
    </xf>
    <xf numFmtId="0" fontId="36" fillId="0" borderId="0" xfId="60" applyFont="1" applyBorder="1" applyAlignment="1">
      <alignment horizontal="right"/>
      <protection/>
    </xf>
    <xf numFmtId="0" fontId="37" fillId="24" borderId="51" xfId="60" applyFont="1" applyFill="1" applyBorder="1" applyAlignment="1">
      <alignment horizontal="center" vertical="center"/>
      <protection/>
    </xf>
    <xf numFmtId="0" fontId="37" fillId="24" borderId="11" xfId="60" applyFont="1" applyFill="1" applyBorder="1" applyAlignment="1">
      <alignment horizontal="center" vertical="center"/>
      <protection/>
    </xf>
    <xf numFmtId="0" fontId="38" fillId="24" borderId="61" xfId="58" applyFont="1" applyFill="1" applyBorder="1" applyAlignment="1">
      <alignment horizontal="left" wrapText="1"/>
      <protection/>
    </xf>
    <xf numFmtId="0" fontId="38" fillId="24" borderId="62" xfId="58" applyFont="1" applyFill="1" applyBorder="1" applyAlignment="1">
      <alignment horizontal="left" wrapText="1"/>
      <protection/>
    </xf>
    <xf numFmtId="0" fontId="36" fillId="24" borderId="32" xfId="60" applyFont="1" applyFill="1" applyBorder="1" applyAlignment="1">
      <alignment horizontal="center" vertical="center"/>
      <protection/>
    </xf>
    <xf numFmtId="0" fontId="36" fillId="24" borderId="63" xfId="60" applyFont="1" applyFill="1" applyBorder="1" applyAlignment="1">
      <alignment horizontal="center" vertical="center"/>
      <protection/>
    </xf>
    <xf numFmtId="0" fontId="36" fillId="24" borderId="64" xfId="60" applyFont="1" applyFill="1" applyBorder="1" applyAlignment="1">
      <alignment horizontal="center" vertical="center"/>
      <protection/>
    </xf>
    <xf numFmtId="0" fontId="36" fillId="24" borderId="65" xfId="60" applyFont="1" applyFill="1" applyBorder="1" applyAlignment="1">
      <alignment horizontal="center" vertical="center"/>
      <protection/>
    </xf>
    <xf numFmtId="0" fontId="36" fillId="24" borderId="66" xfId="60" applyFont="1" applyFill="1" applyBorder="1" applyAlignment="1">
      <alignment horizontal="center" vertical="center"/>
      <protection/>
    </xf>
    <xf numFmtId="0" fontId="36" fillId="24" borderId="67" xfId="60" applyFont="1" applyFill="1" applyBorder="1" applyAlignment="1">
      <alignment horizontal="center" vertical="center"/>
      <protection/>
    </xf>
    <xf numFmtId="0" fontId="36" fillId="24" borderId="68" xfId="60" applyFont="1" applyFill="1" applyBorder="1" applyAlignment="1">
      <alignment horizontal="center" vertical="center"/>
      <protection/>
    </xf>
    <xf numFmtId="0" fontId="37" fillId="24" borderId="69" xfId="60" applyFont="1" applyFill="1" applyBorder="1" applyAlignment="1">
      <alignment horizontal="center" vertical="center" wrapText="1"/>
      <protection/>
    </xf>
    <xf numFmtId="0" fontId="37" fillId="24" borderId="70" xfId="60" applyFont="1" applyFill="1" applyBorder="1" applyAlignment="1">
      <alignment horizontal="center" vertical="center" wrapText="1"/>
      <protection/>
    </xf>
    <xf numFmtId="49" fontId="36" fillId="24" borderId="54" xfId="58" applyNumberFormat="1" applyFont="1" applyFill="1" applyBorder="1" applyAlignment="1">
      <alignment horizontal="center" wrapText="1"/>
      <protection/>
    </xf>
    <xf numFmtId="0" fontId="36" fillId="24" borderId="53" xfId="58" applyFont="1" applyFill="1" applyBorder="1" applyAlignment="1">
      <alignment horizontal="center" wrapText="1"/>
      <protection/>
    </xf>
    <xf numFmtId="0" fontId="36" fillId="24" borderId="71" xfId="58" applyFont="1" applyFill="1" applyBorder="1" applyAlignment="1">
      <alignment horizontal="center" wrapText="1"/>
      <protection/>
    </xf>
    <xf numFmtId="0" fontId="42" fillId="24" borderId="29" xfId="58" applyFont="1" applyFill="1" applyBorder="1" applyAlignment="1">
      <alignment horizontal="left" wrapText="1"/>
      <protection/>
    </xf>
    <xf numFmtId="0" fontId="37" fillId="24" borderId="11" xfId="60" applyFont="1" applyFill="1" applyBorder="1" applyAlignment="1">
      <alignment horizontal="center" vertical="center" wrapText="1"/>
      <protection/>
    </xf>
    <xf numFmtId="0" fontId="36" fillId="24" borderId="69" xfId="58" applyFont="1" applyFill="1" applyBorder="1" applyAlignment="1">
      <alignment horizontal="center" wrapText="1"/>
      <protection/>
    </xf>
    <xf numFmtId="0" fontId="36" fillId="24" borderId="31" xfId="58" applyFont="1" applyFill="1" applyBorder="1" applyAlignment="1">
      <alignment horizontal="center" wrapText="1"/>
      <protection/>
    </xf>
    <xf numFmtId="0" fontId="36" fillId="24" borderId="72" xfId="58" applyFont="1" applyFill="1" applyBorder="1" applyAlignment="1">
      <alignment horizontal="center" wrapText="1"/>
      <protection/>
    </xf>
    <xf numFmtId="0" fontId="37" fillId="24" borderId="50" xfId="58" applyFont="1" applyFill="1" applyBorder="1" applyAlignment="1">
      <alignment horizontal="left" wrapText="1"/>
      <protection/>
    </xf>
    <xf numFmtId="49" fontId="38" fillId="24" borderId="50" xfId="58" applyNumberFormat="1" applyFont="1" applyFill="1" applyBorder="1" applyAlignment="1">
      <alignment horizontal="left" wrapText="1"/>
      <protection/>
    </xf>
    <xf numFmtId="49" fontId="38" fillId="24" borderId="73" xfId="58" applyNumberFormat="1" applyFont="1" applyFill="1" applyBorder="1" applyAlignment="1">
      <alignment horizontal="left" wrapText="1"/>
      <protection/>
    </xf>
    <xf numFmtId="0" fontId="66" fillId="0" borderId="50" xfId="0" applyFont="1" applyBorder="1" applyAlignment="1">
      <alignment vertical="center"/>
    </xf>
    <xf numFmtId="0" fontId="37" fillId="24" borderId="74" xfId="58" applyFont="1" applyFill="1" applyBorder="1" applyAlignment="1">
      <alignment horizontal="left" wrapText="1"/>
      <protection/>
    </xf>
    <xf numFmtId="0" fontId="40" fillId="24" borderId="69" xfId="60" applyFont="1" applyFill="1" applyBorder="1" applyAlignment="1">
      <alignment horizontal="center" vertical="center" wrapText="1"/>
      <protection/>
    </xf>
    <xf numFmtId="0" fontId="40" fillId="24" borderId="31" xfId="60" applyFont="1" applyFill="1" applyBorder="1" applyAlignment="1">
      <alignment horizontal="center" vertical="center" wrapText="1"/>
      <protection/>
    </xf>
    <xf numFmtId="0" fontId="40" fillId="24" borderId="70" xfId="60" applyFont="1" applyFill="1" applyBorder="1" applyAlignment="1">
      <alignment horizontal="center" vertical="center" wrapText="1"/>
      <protection/>
    </xf>
    <xf numFmtId="0" fontId="40" fillId="24" borderId="10" xfId="60" applyFont="1" applyFill="1" applyBorder="1" applyAlignment="1">
      <alignment horizontal="center" vertical="center" wrapText="1"/>
      <protection/>
    </xf>
    <xf numFmtId="0" fontId="40" fillId="24" borderId="11" xfId="60" applyFont="1" applyFill="1" applyBorder="1" applyAlignment="1">
      <alignment horizontal="center" vertical="center" wrapText="1"/>
      <protection/>
    </xf>
    <xf numFmtId="0" fontId="37" fillId="24" borderId="44" xfId="58" applyFont="1" applyFill="1" applyBorder="1" applyAlignment="1">
      <alignment horizontal="left" wrapText="1"/>
      <protection/>
    </xf>
    <xf numFmtId="0" fontId="37" fillId="24" borderId="45" xfId="58" applyFont="1" applyFill="1" applyBorder="1" applyAlignment="1">
      <alignment horizontal="left" wrapText="1"/>
      <protection/>
    </xf>
    <xf numFmtId="0" fontId="37" fillId="24" borderId="46" xfId="58" applyFont="1" applyFill="1" applyBorder="1" applyAlignment="1">
      <alignment horizontal="left" wrapText="1"/>
      <protection/>
    </xf>
    <xf numFmtId="0" fontId="39" fillId="24" borderId="69" xfId="58" applyFont="1" applyFill="1" applyBorder="1" applyAlignment="1">
      <alignment horizontal="center" wrapText="1"/>
      <protection/>
    </xf>
    <xf numFmtId="0" fontId="39" fillId="24" borderId="31" xfId="58" applyFont="1" applyFill="1" applyBorder="1" applyAlignment="1">
      <alignment horizontal="center" wrapText="1"/>
      <protection/>
    </xf>
    <xf numFmtId="0" fontId="39" fillId="24" borderId="72" xfId="58" applyFont="1" applyFill="1" applyBorder="1" applyAlignment="1">
      <alignment horizontal="center" wrapText="1"/>
      <protection/>
    </xf>
    <xf numFmtId="0" fontId="40" fillId="24" borderId="51" xfId="60" applyFont="1" applyFill="1" applyBorder="1" applyAlignment="1">
      <alignment horizontal="center" vertical="center"/>
      <protection/>
    </xf>
    <xf numFmtId="0" fontId="40" fillId="24" borderId="11" xfId="60" applyFont="1" applyFill="1" applyBorder="1" applyAlignment="1">
      <alignment horizontal="center" vertical="center"/>
      <protection/>
    </xf>
    <xf numFmtId="0" fontId="41" fillId="24" borderId="32" xfId="60" applyFont="1" applyFill="1" applyBorder="1" applyAlignment="1">
      <alignment horizontal="center" vertical="center"/>
      <protection/>
    </xf>
    <xf numFmtId="0" fontId="41" fillId="24" borderId="63" xfId="60" applyFont="1" applyFill="1" applyBorder="1" applyAlignment="1">
      <alignment horizontal="center" vertical="center"/>
      <protection/>
    </xf>
    <xf numFmtId="0" fontId="41" fillId="24" borderId="64" xfId="60" applyFont="1" applyFill="1" applyBorder="1" applyAlignment="1">
      <alignment horizontal="center" vertical="center"/>
      <protection/>
    </xf>
    <xf numFmtId="0" fontId="41" fillId="24" borderId="65" xfId="60" applyFont="1" applyFill="1" applyBorder="1" applyAlignment="1">
      <alignment horizontal="center" vertical="center"/>
      <protection/>
    </xf>
    <xf numFmtId="0" fontId="41" fillId="24" borderId="66" xfId="60" applyFont="1" applyFill="1" applyBorder="1" applyAlignment="1">
      <alignment horizontal="center" vertical="center"/>
      <protection/>
    </xf>
    <xf numFmtId="0" fontId="41" fillId="24" borderId="67" xfId="60" applyFont="1" applyFill="1" applyBorder="1" applyAlignment="1">
      <alignment horizontal="center" vertical="center"/>
      <protection/>
    </xf>
    <xf numFmtId="0" fontId="41" fillId="24" borderId="68" xfId="60" applyFont="1" applyFill="1" applyBorder="1" applyAlignment="1">
      <alignment horizontal="center" vertical="center"/>
      <protection/>
    </xf>
    <xf numFmtId="0" fontId="47" fillId="0" borderId="38" xfId="60" applyFont="1" applyBorder="1" applyAlignment="1">
      <alignment horizontal="left"/>
      <protection/>
    </xf>
    <xf numFmtId="0" fontId="37" fillId="24" borderId="75" xfId="58" applyFont="1" applyFill="1" applyBorder="1" applyAlignment="1">
      <alignment horizontal="left" wrapText="1"/>
      <protection/>
    </xf>
    <xf numFmtId="0" fontId="37" fillId="24" borderId="76" xfId="58" applyFont="1" applyFill="1" applyBorder="1" applyAlignment="1">
      <alignment horizontal="left" wrapText="1"/>
      <protection/>
    </xf>
    <xf numFmtId="0" fontId="40" fillId="24" borderId="49" xfId="60" applyFont="1" applyFill="1" applyBorder="1" applyAlignment="1">
      <alignment horizontal="center" vertical="center" wrapText="1"/>
      <protection/>
    </xf>
    <xf numFmtId="49" fontId="38" fillId="24" borderId="77" xfId="58" applyNumberFormat="1" applyFont="1" applyFill="1" applyBorder="1" applyAlignment="1">
      <alignment horizontal="left" wrapText="1"/>
      <protection/>
    </xf>
    <xf numFmtId="49" fontId="38" fillId="24" borderId="78" xfId="58" applyNumberFormat="1" applyFont="1" applyFill="1" applyBorder="1" applyAlignment="1">
      <alignment horizontal="left" wrapText="1"/>
      <protection/>
    </xf>
    <xf numFmtId="49" fontId="38" fillId="24" borderId="79" xfId="58" applyNumberFormat="1" applyFont="1" applyFill="1" applyBorder="1" applyAlignment="1">
      <alignment horizontal="left" wrapText="1"/>
      <protection/>
    </xf>
    <xf numFmtId="0" fontId="37" fillId="24" borderId="51" xfId="59" applyFont="1" applyFill="1" applyBorder="1" applyAlignment="1">
      <alignment horizontal="left" wrapText="1"/>
      <protection/>
    </xf>
    <xf numFmtId="0" fontId="37" fillId="24" borderId="11" xfId="59" applyFont="1" applyFill="1" applyBorder="1" applyAlignment="1">
      <alignment horizontal="left" wrapText="1"/>
      <protection/>
    </xf>
    <xf numFmtId="0" fontId="38" fillId="24" borderId="10" xfId="59" applyFont="1" applyFill="1" applyBorder="1" applyAlignment="1">
      <alignment horizontal="center" wrapText="1"/>
      <protection/>
    </xf>
    <xf numFmtId="0" fontId="38" fillId="24" borderId="31" xfId="59" applyFont="1" applyFill="1" applyBorder="1" applyAlignment="1">
      <alignment horizontal="center" wrapText="1"/>
      <protection/>
    </xf>
    <xf numFmtId="0" fontId="40" fillId="24" borderId="10" xfId="61" applyFont="1" applyFill="1" applyBorder="1" applyAlignment="1">
      <alignment horizontal="center" vertical="center" wrapText="1"/>
      <protection/>
    </xf>
    <xf numFmtId="0" fontId="40" fillId="24" borderId="31" xfId="61" applyFont="1" applyFill="1" applyBorder="1" applyAlignment="1">
      <alignment horizontal="center" vertical="center" wrapText="1"/>
      <protection/>
    </xf>
    <xf numFmtId="0" fontId="40" fillId="24" borderId="49" xfId="61" applyFont="1" applyFill="1" applyBorder="1" applyAlignment="1">
      <alignment horizontal="center" vertical="center" wrapText="1"/>
      <protection/>
    </xf>
    <xf numFmtId="0" fontId="37" fillId="24" borderId="34" xfId="59" applyFont="1" applyFill="1" applyBorder="1" applyAlignment="1">
      <alignment horizontal="left" wrapText="1"/>
      <protection/>
    </xf>
    <xf numFmtId="0" fontId="37" fillId="24" borderId="35" xfId="59" applyFont="1" applyFill="1" applyBorder="1" applyAlignment="1">
      <alignment horizontal="left" wrapText="1"/>
      <protection/>
    </xf>
    <xf numFmtId="0" fontId="37" fillId="24" borderId="36" xfId="59" applyFont="1" applyFill="1" applyBorder="1" applyAlignment="1">
      <alignment horizontal="left" wrapText="1"/>
      <protection/>
    </xf>
    <xf numFmtId="0" fontId="47" fillId="0" borderId="38" xfId="61" applyFont="1" applyBorder="1" applyAlignment="1">
      <alignment horizontal="left"/>
      <protection/>
    </xf>
    <xf numFmtId="0" fontId="37" fillId="15" borderId="0" xfId="61" applyFont="1" applyFill="1" applyBorder="1" applyAlignment="1">
      <alignment horizontal="center" vertical="top"/>
      <protection/>
    </xf>
    <xf numFmtId="0" fontId="36" fillId="0" borderId="38" xfId="61" applyFont="1" applyBorder="1" applyAlignment="1">
      <alignment horizontal="left" vertical="top"/>
      <protection/>
    </xf>
    <xf numFmtId="0" fontId="36" fillId="0" borderId="38" xfId="61" applyFont="1" applyFill="1" applyBorder="1" applyAlignment="1">
      <alignment horizontal="left"/>
      <protection/>
    </xf>
    <xf numFmtId="0" fontId="37" fillId="15" borderId="58" xfId="61" applyFont="1" applyFill="1" applyBorder="1" applyAlignment="1">
      <alignment horizontal="center" vertical="top"/>
      <protection/>
    </xf>
    <xf numFmtId="0" fontId="37" fillId="15" borderId="47" xfId="61" applyFont="1" applyFill="1" applyBorder="1" applyAlignment="1">
      <alignment horizontal="center" vertical="top"/>
      <protection/>
    </xf>
    <xf numFmtId="0" fontId="38" fillId="24" borderId="59" xfId="59" applyFont="1" applyFill="1" applyBorder="1" applyAlignment="1">
      <alignment horizontal="left" wrapText="1"/>
      <protection/>
    </xf>
    <xf numFmtId="0" fontId="38" fillId="24" borderId="29" xfId="59" applyFont="1" applyFill="1" applyBorder="1" applyAlignment="1">
      <alignment horizontal="left" wrapText="1"/>
      <protection/>
    </xf>
    <xf numFmtId="0" fontId="38" fillId="24" borderId="60" xfId="59" applyFont="1" applyFill="1" applyBorder="1" applyAlignment="1">
      <alignment horizontal="left" wrapText="1"/>
      <protection/>
    </xf>
    <xf numFmtId="0" fontId="37" fillId="29" borderId="37" xfId="61" applyFont="1" applyFill="1" applyBorder="1" applyAlignment="1">
      <alignment horizontal="center" vertical="center"/>
      <protection/>
    </xf>
    <xf numFmtId="0" fontId="37" fillId="29" borderId="0" xfId="61" applyFont="1" applyFill="1" applyBorder="1" applyAlignment="1">
      <alignment horizontal="center" vertical="center"/>
      <protection/>
    </xf>
    <xf numFmtId="0" fontId="37" fillId="29" borderId="42" xfId="61" applyFont="1" applyFill="1" applyBorder="1" applyAlignment="1">
      <alignment horizontal="center" vertical="center"/>
      <protection/>
    </xf>
    <xf numFmtId="0" fontId="36" fillId="0" borderId="0" xfId="61" applyFont="1" applyBorder="1" applyAlignment="1">
      <alignment horizontal="right"/>
      <protection/>
    </xf>
    <xf numFmtId="0" fontId="40" fillId="24" borderId="51" xfId="61" applyFont="1" applyFill="1" applyBorder="1" applyAlignment="1">
      <alignment horizontal="center" vertical="center"/>
      <protection/>
    </xf>
    <xf numFmtId="0" fontId="40" fillId="24" borderId="11" xfId="61" applyFont="1" applyFill="1" applyBorder="1" applyAlignment="1">
      <alignment horizontal="center" vertical="center"/>
      <protection/>
    </xf>
    <xf numFmtId="0" fontId="38" fillId="24" borderId="61" xfId="59" applyFont="1" applyFill="1" applyBorder="1" applyAlignment="1">
      <alignment horizontal="left" wrapText="1"/>
      <protection/>
    </xf>
    <xf numFmtId="0" fontId="38" fillId="24" borderId="62" xfId="59" applyFont="1" applyFill="1" applyBorder="1" applyAlignment="1">
      <alignment horizontal="left" wrapText="1"/>
      <protection/>
    </xf>
    <xf numFmtId="0" fontId="41" fillId="24" borderId="32" xfId="61" applyFont="1" applyFill="1" applyBorder="1" applyAlignment="1">
      <alignment horizontal="center" vertical="center"/>
      <protection/>
    </xf>
    <xf numFmtId="0" fontId="41" fillId="24" borderId="63" xfId="61" applyFont="1" applyFill="1" applyBorder="1" applyAlignment="1">
      <alignment horizontal="center" vertical="center"/>
      <protection/>
    </xf>
    <xf numFmtId="0" fontId="41" fillId="24" borderId="64" xfId="61" applyFont="1" applyFill="1" applyBorder="1" applyAlignment="1">
      <alignment horizontal="center" vertical="center"/>
      <protection/>
    </xf>
    <xf numFmtId="0" fontId="41" fillId="24" borderId="65" xfId="61" applyFont="1" applyFill="1" applyBorder="1" applyAlignment="1">
      <alignment horizontal="center" vertical="center"/>
      <protection/>
    </xf>
    <xf numFmtId="0" fontId="41" fillId="24" borderId="66" xfId="61" applyFont="1" applyFill="1" applyBorder="1" applyAlignment="1">
      <alignment horizontal="center" vertical="center"/>
      <protection/>
    </xf>
    <xf numFmtId="0" fontId="41" fillId="24" borderId="67" xfId="61" applyFont="1" applyFill="1" applyBorder="1" applyAlignment="1">
      <alignment horizontal="center" vertical="center"/>
      <protection/>
    </xf>
    <xf numFmtId="0" fontId="41" fillId="24" borderId="68" xfId="61" applyFont="1" applyFill="1" applyBorder="1" applyAlignment="1">
      <alignment horizontal="center" vertical="center"/>
      <protection/>
    </xf>
    <xf numFmtId="0" fontId="40" fillId="24" borderId="69" xfId="61" applyFont="1" applyFill="1" applyBorder="1" applyAlignment="1">
      <alignment horizontal="center" vertical="center" wrapText="1"/>
      <protection/>
    </xf>
    <xf numFmtId="0" fontId="40" fillId="24" borderId="70" xfId="61" applyFont="1" applyFill="1" applyBorder="1" applyAlignment="1">
      <alignment horizontal="center" vertical="center" wrapText="1"/>
      <protection/>
    </xf>
    <xf numFmtId="0" fontId="40" fillId="24" borderId="11" xfId="61" applyFont="1" applyFill="1" applyBorder="1" applyAlignment="1">
      <alignment horizontal="center" vertical="center" wrapText="1"/>
      <protection/>
    </xf>
    <xf numFmtId="0" fontId="39" fillId="24" borderId="69" xfId="59" applyFont="1" applyFill="1" applyBorder="1" applyAlignment="1">
      <alignment horizontal="center" wrapText="1"/>
      <protection/>
    </xf>
    <xf numFmtId="0" fontId="39" fillId="24" borderId="31" xfId="59" applyFont="1" applyFill="1" applyBorder="1" applyAlignment="1">
      <alignment horizontal="center" wrapText="1"/>
      <protection/>
    </xf>
    <xf numFmtId="0" fontId="39" fillId="24" borderId="72" xfId="59" applyFont="1" applyFill="1" applyBorder="1" applyAlignment="1">
      <alignment horizontal="center" wrapText="1"/>
      <protection/>
    </xf>
    <xf numFmtId="49" fontId="39" fillId="24" borderId="54" xfId="58" applyNumberFormat="1" applyFont="1" applyFill="1" applyBorder="1" applyAlignment="1">
      <alignment horizontal="center" wrapText="1"/>
      <protection/>
    </xf>
    <xf numFmtId="0" fontId="39" fillId="24" borderId="53" xfId="58" applyFont="1" applyFill="1" applyBorder="1" applyAlignment="1">
      <alignment horizontal="center" wrapText="1"/>
      <protection/>
    </xf>
    <xf numFmtId="0" fontId="39" fillId="24" borderId="71" xfId="58" applyFont="1" applyFill="1" applyBorder="1" applyAlignment="1">
      <alignment horizont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unctional Test Case v1.0" xfId="57"/>
    <cellStyle name="Normal_Sheet1" xfId="58"/>
    <cellStyle name="Normal_Sheet1_Template_UnitTest Case_v0.9" xfId="59"/>
    <cellStyle name="Normal_Template_UnitTest Case_v0.9" xfId="60"/>
    <cellStyle name="Normal_Template_UnitTest Case_v0.9_Template_UnitTest Case_v0.9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標準_結合試験(AllOvertheWorld)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Test Type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575"/>
          <c:y val="0.35725"/>
          <c:w val="0.30225"/>
          <c:h val="0.39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'Test Report'!$G$11:$I$11</c:f>
              <c:strCache/>
            </c:strRef>
          </c:cat>
          <c:val>
            <c:numRef>
              <c:f>'Test Report'!$G$17:$I$17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'Test Report'!$G$11:$I$11</c:f>
              <c:strCache/>
            </c:strRef>
          </c:cat>
          <c:val>
            <c:numRef>
              <c:f>'Test Report'!$G$16:$I$16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'Test Report'!$G$11:$I$11</c:f>
              <c:strCache/>
            </c:strRef>
          </c:cat>
          <c:val>
            <c:numRef>
              <c:f>'Test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'Test Report'!$G$11:$I$11</c:f>
              <c:strCache/>
            </c:strRef>
          </c:cat>
          <c:val>
            <c:numRef>
              <c:f>'Test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'Test Report'!$G$11:$I$11</c:f>
              <c:strCache/>
            </c:strRef>
          </c:cat>
          <c:val>
            <c:numRef>
              <c:f>'Test Report'!$G$17:$I$17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"/>
          <c:y val="0.4495"/>
          <c:w val="0.0595"/>
          <c:h val="0.2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Passed Percent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025"/>
          <c:y val="0.37875"/>
          <c:w val="0.2035"/>
          <c:h val="0.36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'Test Report'!$D$11:$F$11</c:f>
              <c:strCache/>
            </c:strRef>
          </c:cat>
          <c:val>
            <c:numRef>
              <c:f>'Test Report'!$D$17:$F$17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'Test Report'!$D$11:$F$11</c:f>
              <c:strCache/>
            </c:strRef>
          </c:cat>
          <c:val>
            <c:numRef>
              <c:f>'Test Report'!$D$16:$F$16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'Test Report'!$D$11:$F$11</c:f>
              <c:strCache/>
            </c:strRef>
          </c:cat>
          <c:val>
            <c:numRef>
              <c:f>'Test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'Test Report'!$D$11:$F$11</c:f>
              <c:strCache/>
            </c:strRef>
          </c:cat>
          <c:val>
            <c:numRef>
              <c:f>'Test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'Test Report'!$D$11:$F$11</c:f>
              <c:strCache/>
            </c:strRef>
          </c:cat>
          <c:val>
            <c:numRef>
              <c:f>'Test Report'!$D$17:$F$17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25"/>
          <c:y val="0.4345"/>
          <c:w val="0.16875"/>
          <c:h val="0.2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123825</xdr:rowOff>
    </xdr:from>
    <xdr:to>
      <xdr:col>1</xdr:col>
      <xdr:colOff>1314450</xdr:colOff>
      <xdr:row>1</xdr:row>
      <xdr:rowOff>847725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0"/>
          <a:ext cx="1247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24</xdr:row>
      <xdr:rowOff>9525</xdr:rowOff>
    </xdr:from>
    <xdr:to>
      <xdr:col>10</xdr:col>
      <xdr:colOff>0</xdr:colOff>
      <xdr:row>39</xdr:row>
      <xdr:rowOff>19050</xdr:rowOff>
    </xdr:to>
    <xdr:graphicFrame>
      <xdr:nvGraphicFramePr>
        <xdr:cNvPr id="1" name="Chart 16"/>
        <xdr:cNvGraphicFramePr/>
      </xdr:nvGraphicFramePr>
      <xdr:xfrm>
        <a:off x="5753100" y="4238625"/>
        <a:ext cx="45720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24</xdr:row>
      <xdr:rowOff>19050</xdr:rowOff>
    </xdr:from>
    <xdr:to>
      <xdr:col>5</xdr:col>
      <xdr:colOff>304800</xdr:colOff>
      <xdr:row>39</xdr:row>
      <xdr:rowOff>0</xdr:rowOff>
    </xdr:to>
    <xdr:graphicFrame>
      <xdr:nvGraphicFramePr>
        <xdr:cNvPr id="2" name="Chart 17"/>
        <xdr:cNvGraphicFramePr/>
      </xdr:nvGraphicFramePr>
      <xdr:xfrm>
        <a:off x="714375" y="4248150"/>
        <a:ext cx="46577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A29" sqref="A29"/>
    </sheetView>
  </sheetViews>
  <sheetFormatPr defaultColWidth="9.00390625" defaultRowHeight="13.5"/>
  <cols>
    <col min="1" max="1" width="119.375" style="198" customWidth="1"/>
    <col min="2" max="16384" width="9.00390625" style="198" customWidth="1"/>
  </cols>
  <sheetData>
    <row r="1" s="195" customFormat="1" ht="22.5">
      <c r="A1" s="194" t="s">
        <v>147</v>
      </c>
    </row>
    <row r="2" s="195" customFormat="1" ht="22.5">
      <c r="A2" s="194"/>
    </row>
    <row r="3" s="196" customFormat="1" ht="18">
      <c r="A3" s="199" t="s">
        <v>175</v>
      </c>
    </row>
    <row r="4" ht="15" customHeight="1">
      <c r="A4" s="202" t="s">
        <v>145</v>
      </c>
    </row>
    <row r="5" ht="15" customHeight="1">
      <c r="A5" s="202" t="s">
        <v>181</v>
      </c>
    </row>
    <row r="6" ht="38.25">
      <c r="A6" s="203" t="s">
        <v>196</v>
      </c>
    </row>
    <row r="7" ht="29.25" customHeight="1">
      <c r="A7" s="203" t="s">
        <v>197</v>
      </c>
    </row>
    <row r="8" ht="30" customHeight="1">
      <c r="A8" s="204" t="s">
        <v>183</v>
      </c>
    </row>
    <row r="9" s="207" customFormat="1" ht="16.5" customHeight="1">
      <c r="A9" s="206" t="s">
        <v>198</v>
      </c>
    </row>
    <row r="10" ht="16.5" customHeight="1">
      <c r="A10" s="197"/>
    </row>
    <row r="11" s="196" customFormat="1" ht="18">
      <c r="A11" s="199" t="s">
        <v>146</v>
      </c>
    </row>
    <row r="12" s="200" customFormat="1" ht="15">
      <c r="A12" s="205" t="s">
        <v>108</v>
      </c>
    </row>
    <row r="13" ht="25.5">
      <c r="A13" s="202" t="s">
        <v>184</v>
      </c>
    </row>
    <row r="14" ht="14.25">
      <c r="A14" s="202" t="s">
        <v>185</v>
      </c>
    </row>
    <row r="15" ht="14.25">
      <c r="A15" s="203" t="s">
        <v>186</v>
      </c>
    </row>
    <row r="16" ht="14.25">
      <c r="A16" s="197"/>
    </row>
    <row r="17" s="200" customFormat="1" ht="15">
      <c r="A17" s="205" t="s">
        <v>149</v>
      </c>
    </row>
    <row r="18" spans="1:2" ht="14.25">
      <c r="A18" s="202" t="s">
        <v>150</v>
      </c>
      <c r="B18" s="197"/>
    </row>
    <row r="19" ht="14.25">
      <c r="A19" s="205" t="s">
        <v>187</v>
      </c>
    </row>
    <row r="20" spans="1:2" ht="14.25">
      <c r="A20" s="202" t="s">
        <v>151</v>
      </c>
      <c r="B20" s="197"/>
    </row>
    <row r="21" ht="25.5">
      <c r="A21" s="203" t="s">
        <v>152</v>
      </c>
    </row>
    <row r="22" spans="1:2" ht="14.25">
      <c r="A22" s="202" t="s">
        <v>153</v>
      </c>
      <c r="B22" s="201"/>
    </row>
    <row r="23" spans="1:2" ht="14.25">
      <c r="A23" s="202" t="s">
        <v>154</v>
      </c>
      <c r="B23" s="197"/>
    </row>
    <row r="24" spans="1:2" ht="14.25">
      <c r="A24" s="202" t="s">
        <v>176</v>
      </c>
      <c r="B24" s="197"/>
    </row>
    <row r="25" spans="1:4" ht="14.25">
      <c r="A25" s="202" t="s">
        <v>155</v>
      </c>
      <c r="B25" s="197"/>
      <c r="C25" s="197" t="s">
        <v>104</v>
      </c>
      <c r="D25" s="197" t="s">
        <v>104</v>
      </c>
    </row>
    <row r="26" ht="14.25">
      <c r="A26" s="202" t="s">
        <v>105</v>
      </c>
    </row>
    <row r="27" spans="1:2" ht="14.25">
      <c r="A27" s="202" t="s">
        <v>177</v>
      </c>
      <c r="B27" s="197"/>
    </row>
    <row r="28" ht="14.25">
      <c r="A28" s="202" t="s">
        <v>178</v>
      </c>
    </row>
    <row r="29" ht="14.25">
      <c r="A29" s="202" t="s">
        <v>179</v>
      </c>
    </row>
    <row r="30" spans="1:3" ht="14.25">
      <c r="A30" s="202" t="s">
        <v>180</v>
      </c>
      <c r="B30" s="197"/>
      <c r="C30" s="197" t="s">
        <v>104</v>
      </c>
    </row>
    <row r="31" ht="14.25">
      <c r="A31" s="205" t="s">
        <v>188</v>
      </c>
    </row>
    <row r="32" ht="30" customHeight="1">
      <c r="A32" s="203" t="s">
        <v>156</v>
      </c>
    </row>
    <row r="33" ht="14.25">
      <c r="A33" s="202" t="s">
        <v>106</v>
      </c>
    </row>
    <row r="34" ht="14.25">
      <c r="A34" s="202" t="s">
        <v>157</v>
      </c>
    </row>
    <row r="35" spans="1:2" ht="14.25">
      <c r="A35" s="202" t="s">
        <v>158</v>
      </c>
      <c r="B35" s="197"/>
    </row>
    <row r="36" spans="1:2" ht="14.25">
      <c r="A36" s="202" t="s">
        <v>159</v>
      </c>
      <c r="B36" s="197"/>
    </row>
    <row r="37" ht="14.25">
      <c r="A37" s="205" t="s">
        <v>189</v>
      </c>
    </row>
    <row r="38" ht="14.25">
      <c r="A38" s="202" t="s">
        <v>160</v>
      </c>
    </row>
    <row r="39" spans="1:2" ht="38.25">
      <c r="A39" s="204" t="s">
        <v>182</v>
      </c>
      <c r="B39" s="197"/>
    </row>
    <row r="40" spans="1:2" ht="14.25">
      <c r="A40" s="204"/>
      <c r="B40" s="197"/>
    </row>
    <row r="41" s="200" customFormat="1" ht="15">
      <c r="A41" s="205" t="s">
        <v>161</v>
      </c>
    </row>
    <row r="42" ht="14.25">
      <c r="A42" s="202" t="s">
        <v>190</v>
      </c>
    </row>
    <row r="43" ht="14.25">
      <c r="A43" s="202" t="s">
        <v>191</v>
      </c>
    </row>
    <row r="44" ht="14.25">
      <c r="A44" s="202" t="s">
        <v>192</v>
      </c>
    </row>
    <row r="45" ht="14.25">
      <c r="A45" s="202" t="s">
        <v>193</v>
      </c>
    </row>
    <row r="46" ht="14.25">
      <c r="A46" s="202" t="s">
        <v>194</v>
      </c>
    </row>
    <row r="47" ht="14.25">
      <c r="A47" s="202" t="s">
        <v>195</v>
      </c>
    </row>
    <row r="48" ht="14.25">
      <c r="A48" s="197" t="s">
        <v>107</v>
      </c>
    </row>
    <row r="49" ht="14.25">
      <c r="A49" s="197"/>
    </row>
  </sheetData>
  <printOptions/>
  <pageMargins left="0.75" right="0.75" top="0.7" bottom="0.6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B12" sqref="B12"/>
    </sheetView>
  </sheetViews>
  <sheetFormatPr defaultColWidth="9.00390625" defaultRowHeight="13.5"/>
  <cols>
    <col min="1" max="1" width="2.25390625" style="4" customWidth="1"/>
    <col min="2" max="2" width="21.375" style="29" customWidth="1"/>
    <col min="3" max="3" width="10.00390625" style="4" customWidth="1"/>
    <col min="4" max="4" width="14.375" style="4" customWidth="1"/>
    <col min="5" max="5" width="8.00390625" style="4" customWidth="1"/>
    <col min="6" max="6" width="38.00390625" style="4" customWidth="1"/>
    <col min="7" max="7" width="48.25390625" style="4" customWidth="1"/>
    <col min="8" max="16384" width="9.00390625" style="4" customWidth="1"/>
  </cols>
  <sheetData>
    <row r="2" spans="1:7" s="3" customFormat="1" ht="75.75" customHeight="1">
      <c r="A2" s="1"/>
      <c r="B2" s="2"/>
      <c r="C2" s="237" t="s">
        <v>0</v>
      </c>
      <c r="D2" s="237"/>
      <c r="E2" s="237"/>
      <c r="F2" s="237"/>
      <c r="G2" s="237"/>
    </row>
    <row r="3" spans="2:6" ht="12.75">
      <c r="B3" s="5"/>
      <c r="C3" s="6"/>
      <c r="F3" s="7"/>
    </row>
    <row r="4" spans="2:7" ht="14.25" customHeight="1">
      <c r="B4" s="208" t="s">
        <v>1</v>
      </c>
      <c r="C4" s="238" t="s">
        <v>2</v>
      </c>
      <c r="D4" s="238"/>
      <c r="E4" s="238"/>
      <c r="F4" s="208" t="s">
        <v>3</v>
      </c>
      <c r="G4" s="8"/>
    </row>
    <row r="5" spans="2:7" ht="14.25" customHeight="1">
      <c r="B5" s="208" t="s">
        <v>4</v>
      </c>
      <c r="C5" s="238" t="s">
        <v>5</v>
      </c>
      <c r="D5" s="238"/>
      <c r="E5" s="238"/>
      <c r="F5" s="208" t="s">
        <v>6</v>
      </c>
      <c r="G5" s="8"/>
    </row>
    <row r="6" spans="2:7" ht="15.75" customHeight="1">
      <c r="B6" s="239" t="s">
        <v>7</v>
      </c>
      <c r="C6" s="240" t="str">
        <f>C5&amp;"_"&amp;"XXX"&amp;"_"&amp;"vx.x"</f>
        <v>&lt;Project Code&gt;_XXX_vx.x</v>
      </c>
      <c r="D6" s="240"/>
      <c r="E6" s="240"/>
      <c r="F6" s="208" t="s">
        <v>8</v>
      </c>
      <c r="G6" s="188" t="s">
        <v>9</v>
      </c>
    </row>
    <row r="7" spans="2:7" ht="13.5" customHeight="1">
      <c r="B7" s="239"/>
      <c r="C7" s="240"/>
      <c r="D7" s="240"/>
      <c r="E7" s="240"/>
      <c r="F7" s="208" t="s">
        <v>10</v>
      </c>
      <c r="G7" s="189"/>
    </row>
    <row r="8" spans="2:7" ht="12.75">
      <c r="B8" s="209"/>
      <c r="C8" s="9"/>
      <c r="D8" s="10"/>
      <c r="E8" s="10"/>
      <c r="F8" s="11"/>
      <c r="G8" s="12"/>
    </row>
    <row r="9" spans="2:6" ht="12.75">
      <c r="B9" s="13"/>
      <c r="C9" s="14"/>
      <c r="D9" s="14"/>
      <c r="E9" s="14"/>
      <c r="F9" s="14"/>
    </row>
    <row r="10" ht="12.75">
      <c r="B10" s="210" t="s">
        <v>11</v>
      </c>
    </row>
    <row r="11" spans="2:7" s="15" customFormat="1" ht="12.75">
      <c r="B11" s="16" t="s">
        <v>12</v>
      </c>
      <c r="C11" s="17" t="s">
        <v>10</v>
      </c>
      <c r="D11" s="17" t="s">
        <v>13</v>
      </c>
      <c r="E11" s="17" t="s">
        <v>14</v>
      </c>
      <c r="F11" s="17" t="s">
        <v>15</v>
      </c>
      <c r="G11" s="18" t="s">
        <v>16</v>
      </c>
    </row>
    <row r="12" spans="2:7" s="19" customFormat="1" ht="26.25" customHeight="1">
      <c r="B12" s="190" t="s">
        <v>17</v>
      </c>
      <c r="C12" s="20"/>
      <c r="D12" s="21"/>
      <c r="E12" s="21"/>
      <c r="F12" s="22"/>
      <c r="G12" s="191" t="s">
        <v>18</v>
      </c>
    </row>
    <row r="13" spans="2:7" s="19" customFormat="1" ht="21.75" customHeight="1">
      <c r="B13" s="23"/>
      <c r="C13" s="20"/>
      <c r="D13" s="21"/>
      <c r="E13" s="21"/>
      <c r="F13" s="21"/>
      <c r="G13" s="24"/>
    </row>
    <row r="14" spans="2:7" s="19" customFormat="1" ht="19.5" customHeight="1">
      <c r="B14" s="23"/>
      <c r="C14" s="20"/>
      <c r="D14" s="21"/>
      <c r="E14" s="21"/>
      <c r="F14" s="21"/>
      <c r="G14" s="24"/>
    </row>
    <row r="15" spans="2:7" s="19" customFormat="1" ht="21.75" customHeight="1">
      <c r="B15" s="23"/>
      <c r="C15" s="20"/>
      <c r="D15" s="21"/>
      <c r="E15" s="21"/>
      <c r="F15" s="21"/>
      <c r="G15" s="24"/>
    </row>
    <row r="16" spans="2:7" s="19" customFormat="1" ht="19.5" customHeight="1">
      <c r="B16" s="23"/>
      <c r="C16" s="20"/>
      <c r="D16" s="21"/>
      <c r="E16" s="21"/>
      <c r="F16" s="21"/>
      <c r="G16" s="24"/>
    </row>
    <row r="17" spans="2:7" s="19" customFormat="1" ht="21.75" customHeight="1">
      <c r="B17" s="23"/>
      <c r="C17" s="20"/>
      <c r="D17" s="21"/>
      <c r="E17" s="21"/>
      <c r="F17" s="21"/>
      <c r="G17" s="24"/>
    </row>
    <row r="18" spans="2:7" s="19" customFormat="1" ht="19.5" customHeight="1">
      <c r="B18" s="25"/>
      <c r="C18" s="26"/>
      <c r="D18" s="27"/>
      <c r="E18" s="27"/>
      <c r="F18" s="27"/>
      <c r="G18" s="28"/>
    </row>
  </sheetData>
  <sheetProtection/>
  <mergeCells count="5">
    <mergeCell ref="C2:G2"/>
    <mergeCell ref="C4:E4"/>
    <mergeCell ref="C5:E5"/>
    <mergeCell ref="B6:B7"/>
    <mergeCell ref="C6:E7"/>
  </mergeCells>
  <printOptions/>
  <pageMargins left="0.4701388888888889" right="0.4701388888888889" top="0.5" bottom="0.35138888888888886" header="0.5118055555555556" footer="0.1701388888888889"/>
  <pageSetup horizontalDpi="300" verticalDpi="300" orientation="landscape" paperSize="9" r:id="rId4"/>
  <headerFooter alignWithMargins="0">
    <oddFooter>&amp;L&amp;"Tahoma,Regular"&amp;8 02ae-BM/PM/HDCV/FSOFT v2/0&amp;C&amp;"Tahoma,Regular"&amp;8Internal use&amp;R&amp;"tahomaTahoma,Regular"&amp;8&amp;P/&amp;N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3"/>
  <sheetViews>
    <sheetView workbookViewId="0" topLeftCell="A1">
      <selection activeCell="D23" sqref="D23"/>
    </sheetView>
  </sheetViews>
  <sheetFormatPr defaultColWidth="9.00390625" defaultRowHeight="13.5"/>
  <cols>
    <col min="1" max="1" width="1.37890625" style="7" customWidth="1"/>
    <col min="2" max="2" width="7.125" style="63" customWidth="1"/>
    <col min="3" max="3" width="14.75390625" style="63" customWidth="1"/>
    <col min="4" max="4" width="9.875" style="63" bestFit="1" customWidth="1"/>
    <col min="5" max="5" width="12.375" style="31" bestFit="1" customWidth="1"/>
    <col min="6" max="6" width="21.00390625" style="32" customWidth="1"/>
    <col min="7" max="7" width="12.375" style="31" customWidth="1"/>
    <col min="8" max="8" width="25.375" style="31" customWidth="1"/>
    <col min="9" max="9" width="33.75390625" style="31" customWidth="1"/>
    <col min="10" max="16384" width="9.00390625" style="7" customWidth="1"/>
  </cols>
  <sheetData>
    <row r="2" spans="2:8" ht="25.5">
      <c r="B2" s="30"/>
      <c r="C2" s="30"/>
      <c r="D2" s="30"/>
      <c r="F2" s="33" t="s">
        <v>19</v>
      </c>
      <c r="G2" s="33"/>
      <c r="H2" s="34"/>
    </row>
    <row r="3" spans="2:8" ht="13.5" customHeight="1">
      <c r="B3" s="30"/>
      <c r="C3" s="30"/>
      <c r="D3" s="30"/>
      <c r="G3" s="35"/>
      <c r="H3" s="35"/>
    </row>
    <row r="4" spans="2:9" ht="14.25" customHeight="1">
      <c r="B4" s="242" t="s">
        <v>1</v>
      </c>
      <c r="C4" s="242"/>
      <c r="D4" s="242"/>
      <c r="E4" s="242"/>
      <c r="F4" s="243" t="str">
        <f>Cover!C4</f>
        <v>&lt;Project Name&gt;</v>
      </c>
      <c r="G4" s="244"/>
      <c r="H4" s="244"/>
      <c r="I4" s="245"/>
    </row>
    <row r="5" spans="2:9" ht="14.25" customHeight="1">
      <c r="B5" s="242" t="s">
        <v>4</v>
      </c>
      <c r="C5" s="242"/>
      <c r="D5" s="242"/>
      <c r="E5" s="242"/>
      <c r="F5" s="243" t="str">
        <f>Cover!C5</f>
        <v>&lt;Project Code&gt;</v>
      </c>
      <c r="G5" s="244"/>
      <c r="H5" s="244"/>
      <c r="I5" s="245"/>
    </row>
    <row r="6" spans="2:9" ht="14.25" customHeight="1">
      <c r="B6" s="249" t="s">
        <v>148</v>
      </c>
      <c r="C6" s="250"/>
      <c r="D6" s="250"/>
      <c r="E6" s="251"/>
      <c r="F6" s="228">
        <v>100</v>
      </c>
      <c r="G6" s="229"/>
      <c r="H6" s="229"/>
      <c r="I6" s="230"/>
    </row>
    <row r="7" spans="2:9" s="36" customFormat="1" ht="12.75" customHeight="1">
      <c r="B7" s="241" t="s">
        <v>20</v>
      </c>
      <c r="C7" s="241"/>
      <c r="D7" s="241"/>
      <c r="E7" s="241"/>
      <c r="F7" s="246" t="s">
        <v>21</v>
      </c>
      <c r="G7" s="247"/>
      <c r="H7" s="247"/>
      <c r="I7" s="248"/>
    </row>
    <row r="8" spans="2:9" ht="12.75">
      <c r="B8" s="37"/>
      <c r="C8" s="37"/>
      <c r="D8" s="37"/>
      <c r="E8" s="38"/>
      <c r="F8" s="39"/>
      <c r="G8" s="38"/>
      <c r="H8" s="38"/>
      <c r="I8" s="38"/>
    </row>
    <row r="9" spans="2:9" s="43" customFormat="1" ht="12.75">
      <c r="B9" s="40"/>
      <c r="C9" s="40"/>
      <c r="D9" s="40"/>
      <c r="E9" s="41"/>
      <c r="F9" s="42"/>
      <c r="G9" s="41"/>
      <c r="H9" s="41"/>
      <c r="I9" s="41"/>
    </row>
    <row r="10" spans="2:9" s="51" customFormat="1" ht="24" customHeight="1">
      <c r="B10" s="44" t="s">
        <v>22</v>
      </c>
      <c r="C10" s="45" t="s">
        <v>23</v>
      </c>
      <c r="D10" s="46" t="s">
        <v>24</v>
      </c>
      <c r="E10" s="47" t="s">
        <v>25</v>
      </c>
      <c r="F10" s="48" t="s">
        <v>173</v>
      </c>
      <c r="G10" s="47" t="s">
        <v>26</v>
      </c>
      <c r="H10" s="49" t="s">
        <v>27</v>
      </c>
      <c r="I10" s="50" t="s">
        <v>28</v>
      </c>
    </row>
    <row r="11" spans="2:9" ht="12.75">
      <c r="B11" s="192">
        <v>1</v>
      </c>
      <c r="C11" s="52"/>
      <c r="D11" s="52" t="s">
        <v>29</v>
      </c>
      <c r="E11" s="53" t="s">
        <v>30</v>
      </c>
      <c r="F11" s="54" t="s">
        <v>174</v>
      </c>
      <c r="G11" s="55" t="s">
        <v>174</v>
      </c>
      <c r="H11" s="55"/>
      <c r="I11" s="56"/>
    </row>
    <row r="12" spans="2:9" ht="12.75">
      <c r="B12" s="192">
        <v>2</v>
      </c>
      <c r="C12" s="52"/>
      <c r="D12" s="52" t="s">
        <v>141</v>
      </c>
      <c r="E12" s="53" t="s">
        <v>31</v>
      </c>
      <c r="F12" s="54" t="s">
        <v>32</v>
      </c>
      <c r="G12" s="55" t="s">
        <v>32</v>
      </c>
      <c r="H12" s="55"/>
      <c r="I12" s="56"/>
    </row>
    <row r="13" spans="2:9" ht="12.75">
      <c r="B13" s="192">
        <v>3</v>
      </c>
      <c r="C13" s="52"/>
      <c r="D13" s="52" t="s">
        <v>142</v>
      </c>
      <c r="E13" s="53" t="s">
        <v>143</v>
      </c>
      <c r="F13" s="54" t="s">
        <v>144</v>
      </c>
      <c r="G13" s="55" t="s">
        <v>144</v>
      </c>
      <c r="H13" s="55"/>
      <c r="I13" s="56"/>
    </row>
    <row r="14" spans="2:9" ht="12.75">
      <c r="B14" s="192"/>
      <c r="C14" s="52"/>
      <c r="D14" s="52"/>
      <c r="E14" s="53"/>
      <c r="F14" s="54"/>
      <c r="G14" s="55"/>
      <c r="H14" s="55"/>
      <c r="I14" s="56"/>
    </row>
    <row r="15" spans="2:9" ht="12.75">
      <c r="B15" s="192"/>
      <c r="C15" s="52"/>
      <c r="D15" s="52"/>
      <c r="E15" s="53"/>
      <c r="F15" s="54"/>
      <c r="G15" s="55"/>
      <c r="H15" s="55"/>
      <c r="I15" s="56"/>
    </row>
    <row r="16" spans="2:9" ht="12.75">
      <c r="B16" s="192"/>
      <c r="C16" s="52"/>
      <c r="D16" s="52"/>
      <c r="E16" s="53"/>
      <c r="F16" s="54"/>
      <c r="G16" s="57"/>
      <c r="H16" s="57"/>
      <c r="I16" s="56"/>
    </row>
    <row r="17" spans="2:9" ht="12.75">
      <c r="B17" s="192"/>
      <c r="C17" s="52"/>
      <c r="D17" s="52"/>
      <c r="E17" s="53"/>
      <c r="F17" s="54"/>
      <c r="G17" s="57"/>
      <c r="H17" s="57"/>
      <c r="I17" s="56"/>
    </row>
    <row r="18" spans="2:9" ht="12.75">
      <c r="B18" s="192"/>
      <c r="C18" s="52"/>
      <c r="D18" s="52"/>
      <c r="E18" s="53"/>
      <c r="F18" s="54"/>
      <c r="G18" s="57"/>
      <c r="H18" s="57"/>
      <c r="I18" s="56"/>
    </row>
    <row r="19" spans="2:9" ht="12.75">
      <c r="B19" s="192"/>
      <c r="C19" s="52"/>
      <c r="D19" s="52"/>
      <c r="E19" s="53"/>
      <c r="F19" s="54"/>
      <c r="G19" s="57"/>
      <c r="H19" s="57"/>
      <c r="I19" s="56"/>
    </row>
    <row r="20" spans="2:9" ht="12.75">
      <c r="B20" s="192"/>
      <c r="C20" s="52"/>
      <c r="D20" s="52"/>
      <c r="E20" s="53"/>
      <c r="F20" s="54"/>
      <c r="G20" s="57"/>
      <c r="H20" s="57"/>
      <c r="I20" s="56"/>
    </row>
    <row r="21" spans="2:9" ht="12.75">
      <c r="B21" s="192"/>
      <c r="C21" s="52"/>
      <c r="D21" s="52"/>
      <c r="E21" s="53"/>
      <c r="F21" s="54"/>
      <c r="G21" s="57"/>
      <c r="H21" s="57"/>
      <c r="I21" s="56"/>
    </row>
    <row r="22" spans="2:9" ht="12.75">
      <c r="B22" s="192"/>
      <c r="C22" s="52"/>
      <c r="D22" s="52"/>
      <c r="E22" s="53"/>
      <c r="F22" s="54"/>
      <c r="G22" s="57"/>
      <c r="H22" s="57"/>
      <c r="I22" s="56"/>
    </row>
    <row r="23" spans="2:9" ht="12.75">
      <c r="B23" s="193"/>
      <c r="C23" s="58"/>
      <c r="D23" s="58"/>
      <c r="E23" s="59"/>
      <c r="F23" s="60"/>
      <c r="G23" s="61"/>
      <c r="H23" s="61"/>
      <c r="I23" s="62"/>
    </row>
  </sheetData>
  <sheetProtection/>
  <mergeCells count="7">
    <mergeCell ref="B7:E7"/>
    <mergeCell ref="B4:E4"/>
    <mergeCell ref="B5:E5"/>
    <mergeCell ref="F4:I4"/>
    <mergeCell ref="F5:I5"/>
    <mergeCell ref="F7:I7"/>
    <mergeCell ref="B6:E6"/>
  </mergeCells>
  <hyperlinks>
    <hyperlink ref="G11" location="Function1!A1" display="Function1"/>
    <hyperlink ref="G12" location="Function2!A1" display="Function2"/>
    <hyperlink ref="G13" location="Function3!A1" display="Function3"/>
  </hyperlinks>
  <printOptions/>
  <pageMargins left="0.747916666666667" right="0.747916666666667" top="0.984027777777778" bottom="0.81" header="0.511805555555556" footer="0.42"/>
  <pageSetup horizontalDpi="300" verticalDpi="300" orientation="landscape" paperSize="9" r:id="rId1"/>
  <headerFooter alignWithMargins="0">
    <oddFooter>&amp;C&amp;"Tahoma,Regular"&amp;8Internal use&amp;R&amp;"Tahoma,Regular"&amp;8&amp;P/&amp;N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23"/>
  <sheetViews>
    <sheetView workbookViewId="0" topLeftCell="A1">
      <selection activeCell="D23" sqref="D23"/>
    </sheetView>
  </sheetViews>
  <sheetFormatPr defaultColWidth="9.00390625" defaultRowHeight="13.5"/>
  <cols>
    <col min="1" max="1" width="7.875" style="7" customWidth="1"/>
    <col min="2" max="2" width="16.75390625" style="7" customWidth="1"/>
    <col min="3" max="3" width="19.375" style="7" customWidth="1"/>
    <col min="4" max="4" width="12.875" style="7" customWidth="1"/>
    <col min="5" max="6" width="9.625" style="7" customWidth="1"/>
    <col min="7" max="7" width="4.375" style="7" customWidth="1"/>
    <col min="8" max="8" width="4.875" style="7" customWidth="1"/>
    <col min="9" max="9" width="3.875" style="7" customWidth="1"/>
    <col min="10" max="10" width="46.25390625" style="7" customWidth="1"/>
    <col min="11" max="11" width="33.125" style="7" customWidth="1"/>
    <col min="12" max="16384" width="9.00390625" style="7" customWidth="1"/>
  </cols>
  <sheetData>
    <row r="2" spans="2:10" ht="25.5" customHeight="1">
      <c r="B2" s="252" t="s">
        <v>33</v>
      </c>
      <c r="C2" s="252"/>
      <c r="D2" s="252"/>
      <c r="E2" s="252"/>
      <c r="F2" s="252"/>
      <c r="G2" s="252"/>
      <c r="H2" s="252"/>
      <c r="I2" s="252"/>
      <c r="J2" s="252"/>
    </row>
    <row r="3" spans="1:10" ht="14.25" customHeight="1">
      <c r="A3" s="64"/>
      <c r="B3" s="64"/>
      <c r="C3" s="65"/>
      <c r="D3" s="65"/>
      <c r="E3" s="65"/>
      <c r="F3" s="65"/>
      <c r="G3" s="65"/>
      <c r="H3" s="65"/>
      <c r="I3" s="65"/>
      <c r="J3" s="66"/>
    </row>
    <row r="4" spans="2:10" ht="13.5" customHeight="1">
      <c r="B4" s="231" t="s">
        <v>1</v>
      </c>
      <c r="C4" s="253" t="str">
        <f>Cover!C4</f>
        <v>&lt;Project Name&gt;</v>
      </c>
      <c r="D4" s="253"/>
      <c r="E4" s="254" t="s">
        <v>3</v>
      </c>
      <c r="F4" s="254"/>
      <c r="G4" s="255"/>
      <c r="H4" s="256"/>
      <c r="I4" s="256"/>
      <c r="J4" s="257"/>
    </row>
    <row r="5" spans="2:10" ht="13.5" customHeight="1">
      <c r="B5" s="231" t="s">
        <v>4</v>
      </c>
      <c r="C5" s="253" t="str">
        <f>Cover!C5</f>
        <v>&lt;Project Code&gt;</v>
      </c>
      <c r="D5" s="253"/>
      <c r="E5" s="254" t="s">
        <v>6</v>
      </c>
      <c r="F5" s="254"/>
      <c r="G5" s="255"/>
      <c r="H5" s="256"/>
      <c r="I5" s="256"/>
      <c r="J5" s="257"/>
    </row>
    <row r="6" spans="2:10" ht="12.75" customHeight="1">
      <c r="B6" s="232" t="s">
        <v>7</v>
      </c>
      <c r="C6" s="253" t="str">
        <f>C5&amp;"_"&amp;"Test Report"&amp;"_"&amp;"vx.x"</f>
        <v>&lt;Project Code&gt;_Test Report_vx.x</v>
      </c>
      <c r="D6" s="253"/>
      <c r="E6" s="254" t="s">
        <v>8</v>
      </c>
      <c r="F6" s="254"/>
      <c r="G6" s="258" t="s">
        <v>9</v>
      </c>
      <c r="H6" s="259"/>
      <c r="I6" s="259"/>
      <c r="J6" s="260"/>
    </row>
    <row r="7" spans="1:10" ht="15.75" customHeight="1">
      <c r="A7" s="64"/>
      <c r="B7" s="232" t="s">
        <v>34</v>
      </c>
      <c r="C7" s="261" t="s">
        <v>35</v>
      </c>
      <c r="D7" s="261"/>
      <c r="E7" s="261"/>
      <c r="F7" s="261"/>
      <c r="G7" s="261"/>
      <c r="H7" s="261"/>
      <c r="I7" s="261"/>
      <c r="J7" s="261"/>
    </row>
    <row r="8" spans="1:10" ht="14.25" customHeight="1">
      <c r="A8" s="64"/>
      <c r="B8" s="67"/>
      <c r="C8" s="68"/>
      <c r="D8" s="65"/>
      <c r="E8" s="65"/>
      <c r="F8" s="65"/>
      <c r="G8" s="65"/>
      <c r="H8" s="65"/>
      <c r="I8" s="65"/>
      <c r="J8" s="66"/>
    </row>
    <row r="9" spans="2:10" ht="12.75">
      <c r="B9" s="67"/>
      <c r="C9" s="68"/>
      <c r="D9" s="65"/>
      <c r="E9" s="65"/>
      <c r="F9" s="65"/>
      <c r="G9" s="65"/>
      <c r="H9" s="65"/>
      <c r="I9" s="65"/>
      <c r="J9" s="66"/>
    </row>
    <row r="10" spans="1:10" ht="12.75">
      <c r="A10" s="69"/>
      <c r="B10" s="69"/>
      <c r="C10" s="69"/>
      <c r="D10" s="69"/>
      <c r="E10" s="69"/>
      <c r="F10" s="69"/>
      <c r="G10" s="69"/>
      <c r="H10" s="69"/>
      <c r="I10" s="69"/>
      <c r="J10" s="69"/>
    </row>
    <row r="11" spans="1:10" ht="14.25" customHeight="1">
      <c r="A11" s="70"/>
      <c r="B11" s="71" t="s">
        <v>22</v>
      </c>
      <c r="C11" s="72" t="s">
        <v>199</v>
      </c>
      <c r="D11" s="73" t="s">
        <v>36</v>
      </c>
      <c r="E11" s="72" t="s">
        <v>37</v>
      </c>
      <c r="F11" s="74" t="s">
        <v>38</v>
      </c>
      <c r="G11" s="74" t="s">
        <v>72</v>
      </c>
      <c r="H11" s="74" t="s">
        <v>74</v>
      </c>
      <c r="I11" s="74" t="s">
        <v>73</v>
      </c>
      <c r="J11" s="75" t="s">
        <v>39</v>
      </c>
    </row>
    <row r="12" spans="1:10" ht="12.75">
      <c r="A12" s="76"/>
      <c r="B12" s="77">
        <v>1</v>
      </c>
      <c r="C12" s="213" t="s">
        <v>174</v>
      </c>
      <c r="D12" s="78">
        <f>Function1!A7</f>
        <v>12</v>
      </c>
      <c r="E12" s="78">
        <f>Function1!C7</f>
        <v>2</v>
      </c>
      <c r="F12" s="78">
        <f>Function1!F7</f>
        <v>1</v>
      </c>
      <c r="G12" s="79">
        <f>Function1!L7</f>
        <v>12</v>
      </c>
      <c r="H12" s="78">
        <f>Function1!M7</f>
        <v>2</v>
      </c>
      <c r="I12" s="78">
        <f>Function1!N7</f>
        <v>1</v>
      </c>
      <c r="J12" s="78">
        <f>Function1!O7</f>
        <v>15</v>
      </c>
    </row>
    <row r="13" spans="1:10" ht="12.75">
      <c r="A13" s="76"/>
      <c r="B13" s="77">
        <v>2</v>
      </c>
      <c r="C13" s="213" t="s">
        <v>32</v>
      </c>
      <c r="D13" s="78">
        <f>Function2!A7</f>
        <v>12</v>
      </c>
      <c r="E13" s="78">
        <f>Function2!C7</f>
        <v>2</v>
      </c>
      <c r="F13" s="78">
        <f>Function2!F7</f>
        <v>1</v>
      </c>
      <c r="G13" s="79">
        <f>Function2!L7</f>
        <v>12</v>
      </c>
      <c r="H13" s="78">
        <f>Function2!M7</f>
        <v>2</v>
      </c>
      <c r="I13" s="78">
        <f>Function2!N7</f>
        <v>1</v>
      </c>
      <c r="J13" s="78">
        <f>Function2!O7</f>
        <v>15</v>
      </c>
    </row>
    <row r="14" spans="1:10" ht="12.75">
      <c r="A14" s="76"/>
      <c r="B14" s="77">
        <v>3</v>
      </c>
      <c r="C14" s="213" t="s">
        <v>144</v>
      </c>
      <c r="D14" s="78">
        <f>Function3!A7</f>
        <v>12</v>
      </c>
      <c r="E14" s="78">
        <f>Function3!C7</f>
        <v>2</v>
      </c>
      <c r="F14" s="78">
        <f>Function3!F7</f>
        <v>1</v>
      </c>
      <c r="G14" s="79">
        <f>Function3!L7</f>
        <v>12</v>
      </c>
      <c r="H14" s="78">
        <f>Function3!M7</f>
        <v>2</v>
      </c>
      <c r="I14" s="78">
        <f>Function3!N7</f>
        <v>1</v>
      </c>
      <c r="J14" s="78">
        <f>Function3!O7</f>
        <v>15</v>
      </c>
    </row>
    <row r="15" spans="1:10" ht="14.25">
      <c r="A15" s="76"/>
      <c r="B15" s="77"/>
      <c r="C15" s="211"/>
      <c r="D15" s="78"/>
      <c r="E15" s="78"/>
      <c r="F15" s="78"/>
      <c r="G15" s="79"/>
      <c r="H15" s="78"/>
      <c r="I15" s="78"/>
      <c r="J15" s="78"/>
    </row>
    <row r="16" spans="1:10" ht="14.25">
      <c r="A16" s="76"/>
      <c r="B16" s="77"/>
      <c r="C16" s="211"/>
      <c r="D16" s="78"/>
      <c r="E16" s="78"/>
      <c r="F16" s="78"/>
      <c r="G16" s="79"/>
      <c r="H16" s="78"/>
      <c r="I16" s="78"/>
      <c r="J16" s="78"/>
    </row>
    <row r="17" spans="1:10" ht="14.25">
      <c r="A17" s="76"/>
      <c r="B17" s="80"/>
      <c r="C17" s="212" t="s">
        <v>40</v>
      </c>
      <c r="D17" s="81">
        <f aca="true" t="shared" si="0" ref="D17:J17">SUM(D10:D16)</f>
        <v>36</v>
      </c>
      <c r="E17" s="81">
        <f t="shared" si="0"/>
        <v>6</v>
      </c>
      <c r="F17" s="81">
        <f t="shared" si="0"/>
        <v>3</v>
      </c>
      <c r="G17" s="81">
        <f t="shared" si="0"/>
        <v>36</v>
      </c>
      <c r="H17" s="81">
        <f t="shared" si="0"/>
        <v>6</v>
      </c>
      <c r="I17" s="81">
        <f t="shared" si="0"/>
        <v>3</v>
      </c>
      <c r="J17" s="81">
        <f t="shared" si="0"/>
        <v>45</v>
      </c>
    </row>
    <row r="18" spans="1:10" ht="12.75">
      <c r="A18" s="69"/>
      <c r="B18" s="82"/>
      <c r="C18" s="69"/>
      <c r="D18" s="83"/>
      <c r="E18" s="84"/>
      <c r="F18" s="84"/>
      <c r="G18" s="84"/>
      <c r="H18" s="84"/>
      <c r="I18" s="84"/>
      <c r="J18" s="84"/>
    </row>
    <row r="19" spans="1:10" ht="12.75">
      <c r="A19" s="69"/>
      <c r="B19" s="69"/>
      <c r="C19" s="233" t="s">
        <v>41</v>
      </c>
      <c r="D19" s="69"/>
      <c r="E19" s="85">
        <f>(D17+E17)*100/(J17)</f>
        <v>93.33333333333333</v>
      </c>
      <c r="F19" s="69" t="s">
        <v>42</v>
      </c>
      <c r="G19" s="69"/>
      <c r="H19" s="69"/>
      <c r="I19" s="69"/>
      <c r="J19" s="86"/>
    </row>
    <row r="20" spans="1:10" ht="12.75">
      <c r="A20" s="69"/>
      <c r="B20" s="69"/>
      <c r="C20" s="233" t="s">
        <v>43</v>
      </c>
      <c r="D20" s="69"/>
      <c r="E20" s="85">
        <f>D17*100/(J17)</f>
        <v>80</v>
      </c>
      <c r="F20" s="69" t="s">
        <v>42</v>
      </c>
      <c r="G20" s="69"/>
      <c r="H20" s="69"/>
      <c r="I20" s="69"/>
      <c r="J20" s="86"/>
    </row>
    <row r="21" spans="3:6" ht="12.75">
      <c r="C21" s="233" t="s">
        <v>44</v>
      </c>
      <c r="D21" s="69"/>
      <c r="E21" s="85">
        <f>G17*100/J17</f>
        <v>80</v>
      </c>
      <c r="F21" s="69" t="s">
        <v>42</v>
      </c>
    </row>
    <row r="22" spans="3:6" ht="12.75">
      <c r="C22" s="233" t="s">
        <v>45</v>
      </c>
      <c r="E22" s="85">
        <f>H17*100/J17</f>
        <v>13.333333333333334</v>
      </c>
      <c r="F22" s="69" t="s">
        <v>42</v>
      </c>
    </row>
    <row r="23" spans="3:6" ht="12.75">
      <c r="C23" s="233" t="s">
        <v>46</v>
      </c>
      <c r="E23" s="85">
        <f>I17*100/J17</f>
        <v>6.666666666666667</v>
      </c>
      <c r="F23" s="69" t="s">
        <v>42</v>
      </c>
    </row>
  </sheetData>
  <sheetProtection/>
  <mergeCells count="11">
    <mergeCell ref="G6:J6"/>
    <mergeCell ref="C6:D6"/>
    <mergeCell ref="E6:F6"/>
    <mergeCell ref="C7:J7"/>
    <mergeCell ref="B2:J2"/>
    <mergeCell ref="C4:D4"/>
    <mergeCell ref="E4:F4"/>
    <mergeCell ref="C5:D5"/>
    <mergeCell ref="E5:F5"/>
    <mergeCell ref="G4:J4"/>
    <mergeCell ref="G5:J5"/>
  </mergeCells>
  <hyperlinks>
    <hyperlink ref="C12" location="Function1!A1" display="Function1"/>
    <hyperlink ref="C13" location="Function2!A1" display="Function2"/>
    <hyperlink ref="C14" location="Function2!A1" display="Function2"/>
  </hyperlinks>
  <printOptions/>
  <pageMargins left="0.747916666666667" right="0.747916666666667" top="0.984027777777778" bottom="0.81" header="0.511805555555556" footer="0.42"/>
  <pageSetup horizontalDpi="300" verticalDpi="300" orientation="landscape" paperSize="9" r:id="rId2"/>
  <headerFooter alignWithMargins="0">
    <oddFooter>&amp;C&amp;"Tahoma,Regular"&amp;8Internal use&amp;R&amp;"Tahoma,Regular"&amp;8&amp;P/&amp;N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3"/>
  <sheetViews>
    <sheetView workbookViewId="0" topLeftCell="A1">
      <selection activeCell="D23" sqref="D23"/>
    </sheetView>
  </sheetViews>
  <sheetFormatPr defaultColWidth="9.00390625" defaultRowHeight="13.5" customHeight="1"/>
  <cols>
    <col min="1" max="1" width="6.75390625" style="89" customWidth="1"/>
    <col min="2" max="2" width="13.375" style="97" customWidth="1"/>
    <col min="3" max="3" width="10.75390625" style="89" customWidth="1"/>
    <col min="4" max="4" width="11.375" style="90" customWidth="1"/>
    <col min="5" max="5" width="1.75390625" style="89" hidden="1" customWidth="1"/>
    <col min="6" max="7" width="2.875" style="89" bestFit="1" customWidth="1"/>
    <col min="8" max="8" width="2.875" style="89" customWidth="1"/>
    <col min="9" max="10" width="2.875" style="89" bestFit="1" customWidth="1"/>
    <col min="11" max="19" width="2.875" style="89" customWidth="1"/>
    <col min="20" max="20" width="2.875" style="89" bestFit="1" customWidth="1"/>
    <col min="21" max="21" width="2.875" style="89" customWidth="1"/>
    <col min="22" max="16384" width="9.00390625" style="89" customWidth="1"/>
  </cols>
  <sheetData>
    <row r="1" spans="1:2" ht="13.5" customHeight="1" thickBot="1">
      <c r="A1" s="87"/>
      <c r="B1" s="88"/>
    </row>
    <row r="2" spans="1:22" ht="13.5" customHeight="1">
      <c r="A2" s="268" t="s">
        <v>126</v>
      </c>
      <c r="B2" s="269"/>
      <c r="C2" s="270" t="str">
        <f>FunctionList!F11</f>
        <v>Function1</v>
      </c>
      <c r="D2" s="271"/>
      <c r="E2" s="272"/>
      <c r="F2" s="273" t="s">
        <v>25</v>
      </c>
      <c r="G2" s="274"/>
      <c r="H2" s="274"/>
      <c r="I2" s="274"/>
      <c r="J2" s="274"/>
      <c r="K2" s="274"/>
      <c r="L2" s="301" t="str">
        <f>FunctionList!E11</f>
        <v>Function A</v>
      </c>
      <c r="M2" s="302"/>
      <c r="N2" s="302"/>
      <c r="O2" s="302"/>
      <c r="P2" s="302"/>
      <c r="Q2" s="302"/>
      <c r="R2" s="302"/>
      <c r="S2" s="302"/>
      <c r="T2" s="303"/>
      <c r="V2" s="91"/>
    </row>
    <row r="3" spans="1:20" ht="13.5" customHeight="1">
      <c r="A3" s="262" t="s">
        <v>127</v>
      </c>
      <c r="B3" s="263"/>
      <c r="C3" s="281" t="s">
        <v>47</v>
      </c>
      <c r="D3" s="282"/>
      <c r="E3" s="283"/>
      <c r="F3" s="265" t="s">
        <v>128</v>
      </c>
      <c r="G3" s="266"/>
      <c r="H3" s="266"/>
      <c r="I3" s="266"/>
      <c r="J3" s="266"/>
      <c r="K3" s="267"/>
      <c r="L3" s="304"/>
      <c r="M3" s="304"/>
      <c r="N3" s="304"/>
      <c r="O3" s="220"/>
      <c r="P3" s="220"/>
      <c r="Q3" s="220"/>
      <c r="R3" s="220"/>
      <c r="S3" s="220"/>
      <c r="T3" s="221"/>
    </row>
    <row r="4" spans="1:22" ht="13.5" customHeight="1">
      <c r="A4" s="262" t="s">
        <v>129</v>
      </c>
      <c r="B4" s="263"/>
      <c r="C4" s="264">
        <v>100</v>
      </c>
      <c r="D4" s="234"/>
      <c r="E4" s="94"/>
      <c r="F4" s="265" t="s">
        <v>130</v>
      </c>
      <c r="G4" s="266"/>
      <c r="H4" s="266"/>
      <c r="I4" s="266"/>
      <c r="J4" s="266"/>
      <c r="K4" s="267"/>
      <c r="L4" s="306">
        <f>IF(FunctionList!F6&lt;&gt;"N/A",SUM(C4*FunctionList!F6/1000,-O7),"N/A")</f>
        <v>-5</v>
      </c>
      <c r="M4" s="307"/>
      <c r="N4" s="307"/>
      <c r="O4" s="307"/>
      <c r="P4" s="307"/>
      <c r="Q4" s="307"/>
      <c r="R4" s="307"/>
      <c r="S4" s="307"/>
      <c r="T4" s="308"/>
      <c r="V4" s="91"/>
    </row>
    <row r="5" spans="1:20" ht="13.5" customHeight="1">
      <c r="A5" s="262" t="s">
        <v>131</v>
      </c>
      <c r="B5" s="263"/>
      <c r="C5" s="290" t="s">
        <v>125</v>
      </c>
      <c r="D5" s="290"/>
      <c r="E5" s="290"/>
      <c r="F5" s="291"/>
      <c r="G5" s="291"/>
      <c r="H5" s="291"/>
      <c r="I5" s="291"/>
      <c r="J5" s="291"/>
      <c r="K5" s="291"/>
      <c r="L5" s="290"/>
      <c r="M5" s="290"/>
      <c r="N5" s="290"/>
      <c r="O5" s="290"/>
      <c r="P5" s="290"/>
      <c r="Q5" s="290"/>
      <c r="R5" s="290"/>
      <c r="S5" s="290"/>
      <c r="T5" s="290"/>
    </row>
    <row r="6" spans="1:22" ht="13.5" customHeight="1">
      <c r="A6" s="288" t="s">
        <v>36</v>
      </c>
      <c r="B6" s="289"/>
      <c r="C6" s="235" t="s">
        <v>37</v>
      </c>
      <c r="D6" s="236"/>
      <c r="E6" s="305"/>
      <c r="F6" s="235" t="s">
        <v>38</v>
      </c>
      <c r="G6" s="236"/>
      <c r="H6" s="236"/>
      <c r="I6" s="236"/>
      <c r="J6" s="236"/>
      <c r="K6" s="225"/>
      <c r="L6" s="236" t="s">
        <v>132</v>
      </c>
      <c r="M6" s="236"/>
      <c r="N6" s="236"/>
      <c r="O6" s="299" t="s">
        <v>39</v>
      </c>
      <c r="P6" s="236"/>
      <c r="Q6" s="236"/>
      <c r="R6" s="236"/>
      <c r="S6" s="236"/>
      <c r="T6" s="300"/>
      <c r="V6" s="91"/>
    </row>
    <row r="7" spans="1:21" ht="13.5" customHeight="1" thickBot="1">
      <c r="A7" s="298">
        <f>COUNTIF(F41:HQ41,"P")</f>
        <v>12</v>
      </c>
      <c r="B7" s="297"/>
      <c r="C7" s="295">
        <f>COUNTIF(F41:HQ41,"F")</f>
        <v>2</v>
      </c>
      <c r="D7" s="293"/>
      <c r="E7" s="297"/>
      <c r="F7" s="295">
        <f>SUM(O7,-A7,-C7)</f>
        <v>1</v>
      </c>
      <c r="G7" s="293"/>
      <c r="H7" s="293"/>
      <c r="I7" s="293"/>
      <c r="J7" s="293"/>
      <c r="K7" s="296"/>
      <c r="L7" s="222">
        <f>COUNTIF(E40:HQ40,"N")</f>
        <v>12</v>
      </c>
      <c r="M7" s="222">
        <f>COUNTIF(E40:HQ40,"A")</f>
        <v>2</v>
      </c>
      <c r="N7" s="222">
        <f>COUNTIF(E40:HQ40,"B")</f>
        <v>1</v>
      </c>
      <c r="O7" s="292">
        <f>COUNTA(E9:HT9)</f>
        <v>15</v>
      </c>
      <c r="P7" s="293"/>
      <c r="Q7" s="293"/>
      <c r="R7" s="293"/>
      <c r="S7" s="293"/>
      <c r="T7" s="294"/>
      <c r="U7" s="96"/>
    </row>
    <row r="8" ht="10.5"/>
    <row r="9" spans="1:23" ht="46.5">
      <c r="A9" s="98"/>
      <c r="B9" s="99"/>
      <c r="C9" s="98"/>
      <c r="D9" s="100"/>
      <c r="E9" s="98"/>
      <c r="F9" s="101" t="s">
        <v>48</v>
      </c>
      <c r="G9" s="101" t="s">
        <v>49</v>
      </c>
      <c r="H9" s="101" t="s">
        <v>50</v>
      </c>
      <c r="I9" s="101" t="s">
        <v>51</v>
      </c>
      <c r="J9" s="101" t="s">
        <v>52</v>
      </c>
      <c r="K9" s="101" t="s">
        <v>53</v>
      </c>
      <c r="L9" s="101" t="s">
        <v>54</v>
      </c>
      <c r="M9" s="101" t="s">
        <v>55</v>
      </c>
      <c r="N9" s="101" t="s">
        <v>56</v>
      </c>
      <c r="O9" s="101" t="s">
        <v>57</v>
      </c>
      <c r="P9" s="101" t="s">
        <v>58</v>
      </c>
      <c r="Q9" s="101" t="s">
        <v>59</v>
      </c>
      <c r="R9" s="101" t="s">
        <v>60</v>
      </c>
      <c r="S9" s="101" t="s">
        <v>61</v>
      </c>
      <c r="T9" s="101" t="s">
        <v>62</v>
      </c>
      <c r="U9" s="102"/>
      <c r="V9" s="103"/>
      <c r="W9" s="104"/>
    </row>
    <row r="10" spans="1:20" ht="13.5" customHeight="1">
      <c r="A10" s="284" t="s">
        <v>133</v>
      </c>
      <c r="B10" s="105" t="s">
        <v>134</v>
      </c>
      <c r="C10" s="106"/>
      <c r="D10" s="107"/>
      <c r="E10" s="108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</row>
    <row r="11" spans="1:22" ht="13.5" customHeight="1">
      <c r="A11" s="285"/>
      <c r="B11" s="105"/>
      <c r="C11" s="106"/>
      <c r="D11" s="107" t="s">
        <v>63</v>
      </c>
      <c r="E11" s="110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V11" s="91"/>
    </row>
    <row r="12" spans="1:20" ht="13.5" customHeight="1">
      <c r="A12" s="285"/>
      <c r="B12" s="105"/>
      <c r="C12" s="106"/>
      <c r="D12" s="107"/>
      <c r="E12" s="110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</row>
    <row r="13" spans="1:20" ht="13.5" customHeight="1">
      <c r="A13" s="285"/>
      <c r="B13" s="105"/>
      <c r="C13" s="106"/>
      <c r="D13" s="107"/>
      <c r="E13" s="111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</row>
    <row r="14" spans="1:20" ht="13.5" customHeight="1">
      <c r="A14" s="285"/>
      <c r="B14" s="105" t="s">
        <v>135</v>
      </c>
      <c r="C14" s="106"/>
      <c r="D14" s="107"/>
      <c r="E14" s="112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</row>
    <row r="15" spans="1:20" ht="13.5" customHeight="1">
      <c r="A15" s="285"/>
      <c r="B15" s="105"/>
      <c r="C15" s="106"/>
      <c r="D15" s="107" t="s">
        <v>64</v>
      </c>
      <c r="E15" s="112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</row>
    <row r="16" spans="1:20" ht="13.5" customHeight="1">
      <c r="A16" s="285"/>
      <c r="B16" s="105"/>
      <c r="C16" s="106"/>
      <c r="D16" s="107" t="s">
        <v>65</v>
      </c>
      <c r="E16" s="112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</row>
    <row r="17" spans="1:21" ht="13.5" customHeight="1">
      <c r="A17" s="285"/>
      <c r="B17" s="105"/>
      <c r="C17" s="106"/>
      <c r="D17" s="107" t="s">
        <v>66</v>
      </c>
      <c r="E17" s="112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5"/>
    </row>
    <row r="18" spans="1:21" ht="13.5" customHeight="1">
      <c r="A18" s="285"/>
      <c r="B18" s="105" t="s">
        <v>136</v>
      </c>
      <c r="C18" s="106"/>
      <c r="D18" s="107"/>
      <c r="E18" s="112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5"/>
    </row>
    <row r="19" spans="1:20" ht="13.5" customHeight="1">
      <c r="A19" s="285"/>
      <c r="B19" s="105"/>
      <c r="C19" s="106"/>
      <c r="D19" s="287" t="s">
        <v>67</v>
      </c>
      <c r="E19" s="287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</row>
    <row r="20" spans="1:20" ht="13.5" customHeight="1">
      <c r="A20" s="285"/>
      <c r="B20" s="105"/>
      <c r="C20" s="106"/>
      <c r="D20" s="107">
        <v>5</v>
      </c>
      <c r="E20" s="112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</row>
    <row r="21" spans="1:20" ht="13.5" customHeight="1">
      <c r="A21" s="285"/>
      <c r="B21" s="105"/>
      <c r="C21" s="106"/>
      <c r="D21" s="107">
        <v>10</v>
      </c>
      <c r="E21" s="112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</row>
    <row r="22" spans="1:20" ht="13.5" customHeight="1">
      <c r="A22" s="285"/>
      <c r="B22" s="105"/>
      <c r="C22" s="106"/>
      <c r="D22" s="107"/>
      <c r="E22" s="112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</row>
    <row r="23" spans="1:20" ht="13.5" customHeight="1">
      <c r="A23" s="285"/>
      <c r="B23" s="105"/>
      <c r="C23" s="106"/>
      <c r="D23" s="107"/>
      <c r="E23" s="112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</row>
    <row r="24" spans="1:20" ht="13.5" customHeight="1">
      <c r="A24" s="285"/>
      <c r="B24" s="105"/>
      <c r="C24" s="106"/>
      <c r="D24" s="107"/>
      <c r="E24" s="112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</row>
    <row r="25" spans="1:20" ht="13.5" customHeight="1">
      <c r="A25" s="285"/>
      <c r="B25" s="105"/>
      <c r="C25" s="106"/>
      <c r="D25" s="107"/>
      <c r="E25" s="112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</row>
    <row r="26" spans="1:20" ht="13.5" customHeight="1">
      <c r="A26" s="285"/>
      <c r="B26" s="105"/>
      <c r="C26" s="106"/>
      <c r="D26" s="107"/>
      <c r="E26" s="112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</row>
    <row r="27" spans="1:20" ht="13.5" customHeight="1">
      <c r="A27" s="285"/>
      <c r="B27" s="105"/>
      <c r="C27" s="106"/>
      <c r="D27" s="107"/>
      <c r="E27" s="112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</row>
    <row r="28" spans="1:20" ht="13.5" customHeight="1">
      <c r="A28" s="285"/>
      <c r="B28" s="105"/>
      <c r="C28" s="106"/>
      <c r="D28" s="107"/>
      <c r="E28" s="112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</row>
    <row r="29" spans="1:20" ht="13.5" customHeight="1">
      <c r="A29" s="285"/>
      <c r="B29" s="105"/>
      <c r="C29" s="106"/>
      <c r="D29" s="107"/>
      <c r="E29" s="112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</row>
    <row r="30" spans="1:20" ht="13.5" customHeight="1" thickBot="1">
      <c r="A30" s="286"/>
      <c r="B30" s="114"/>
      <c r="C30" s="115"/>
      <c r="D30" s="116"/>
      <c r="E30" s="117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</row>
    <row r="31" spans="1:20" ht="13.5" customHeight="1" thickTop="1">
      <c r="A31" s="279" t="s">
        <v>137</v>
      </c>
      <c r="B31" s="119" t="s">
        <v>138</v>
      </c>
      <c r="C31" s="120"/>
      <c r="D31" s="121"/>
      <c r="E31" s="122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</row>
    <row r="32" spans="1:20" ht="13.5" customHeight="1">
      <c r="A32" s="279"/>
      <c r="B32" s="124"/>
      <c r="C32" s="125"/>
      <c r="D32" s="126">
        <v>1</v>
      </c>
      <c r="E32" s="127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</row>
    <row r="33" spans="1:20" ht="13.5" customHeight="1">
      <c r="A33" s="279"/>
      <c r="B33" s="124"/>
      <c r="C33" s="218"/>
      <c r="D33" s="126">
        <v>2</v>
      </c>
      <c r="E33" s="129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</row>
    <row r="34" spans="1:20" ht="13.5" customHeight="1">
      <c r="A34" s="279"/>
      <c r="B34" s="124" t="s">
        <v>139</v>
      </c>
      <c r="C34" s="218"/>
      <c r="D34" s="126"/>
      <c r="E34" s="129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</row>
    <row r="35" spans="1:20" ht="13.5" customHeight="1">
      <c r="A35" s="279"/>
      <c r="B35" s="124"/>
      <c r="C35" s="218"/>
      <c r="D35" s="126"/>
      <c r="E35" s="129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</row>
    <row r="36" spans="1:20" ht="13.5" customHeight="1">
      <c r="A36" s="279"/>
      <c r="B36" s="124" t="s">
        <v>140</v>
      </c>
      <c r="C36" s="218"/>
      <c r="D36" s="126"/>
      <c r="E36" s="129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</row>
    <row r="37" spans="1:20" ht="13.5" customHeight="1">
      <c r="A37" s="279"/>
      <c r="B37" s="124"/>
      <c r="C37" s="218"/>
      <c r="D37" s="126" t="s">
        <v>68</v>
      </c>
      <c r="E37" s="129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</row>
    <row r="38" spans="1:20" ht="13.5" customHeight="1">
      <c r="A38" s="280"/>
      <c r="B38" s="124"/>
      <c r="C38" s="125"/>
      <c r="D38" s="126" t="s">
        <v>69</v>
      </c>
      <c r="E38" s="127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</row>
    <row r="39" spans="1:20" ht="13.5" customHeight="1">
      <c r="A39" s="276" t="s">
        <v>70</v>
      </c>
      <c r="B39" s="130"/>
      <c r="C39" s="131"/>
      <c r="D39" s="112"/>
      <c r="E39" s="131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</row>
    <row r="40" spans="1:20" ht="13.5" customHeight="1">
      <c r="A40" s="276"/>
      <c r="B40" s="278" t="s">
        <v>71</v>
      </c>
      <c r="C40" s="278"/>
      <c r="D40" s="278"/>
      <c r="E40" s="132"/>
      <c r="F40" s="219" t="s">
        <v>72</v>
      </c>
      <c r="G40" s="219" t="s">
        <v>72</v>
      </c>
      <c r="H40" s="219" t="s">
        <v>72</v>
      </c>
      <c r="I40" s="219" t="s">
        <v>72</v>
      </c>
      <c r="J40" s="219" t="s">
        <v>72</v>
      </c>
      <c r="K40" s="219" t="s">
        <v>73</v>
      </c>
      <c r="L40" s="219" t="s">
        <v>74</v>
      </c>
      <c r="M40" s="219" t="s">
        <v>72</v>
      </c>
      <c r="N40" s="219" t="s">
        <v>72</v>
      </c>
      <c r="O40" s="219" t="s">
        <v>72</v>
      </c>
      <c r="P40" s="219" t="s">
        <v>72</v>
      </c>
      <c r="Q40" s="219" t="s">
        <v>72</v>
      </c>
      <c r="R40" s="219" t="s">
        <v>74</v>
      </c>
      <c r="S40" s="219" t="s">
        <v>72</v>
      </c>
      <c r="T40" s="219" t="s">
        <v>72</v>
      </c>
    </row>
    <row r="41" spans="1:20" ht="13.5" customHeight="1">
      <c r="A41" s="276"/>
      <c r="B41" s="275" t="s">
        <v>75</v>
      </c>
      <c r="C41" s="275"/>
      <c r="D41" s="275"/>
      <c r="E41" s="134"/>
      <c r="F41" s="219" t="s">
        <v>76</v>
      </c>
      <c r="G41" s="219" t="s">
        <v>76</v>
      </c>
      <c r="H41" s="219" t="s">
        <v>76</v>
      </c>
      <c r="I41" s="219" t="s">
        <v>76</v>
      </c>
      <c r="J41" s="219" t="s">
        <v>76</v>
      </c>
      <c r="K41" s="219" t="s">
        <v>77</v>
      </c>
      <c r="L41" s="219" t="s">
        <v>77</v>
      </c>
      <c r="M41" s="219" t="s">
        <v>76</v>
      </c>
      <c r="N41" s="219" t="s">
        <v>76</v>
      </c>
      <c r="O41" s="219" t="s">
        <v>76</v>
      </c>
      <c r="P41" s="219" t="s">
        <v>76</v>
      </c>
      <c r="Q41" s="219" t="s">
        <v>76</v>
      </c>
      <c r="R41" s="219"/>
      <c r="S41" s="219" t="s">
        <v>76</v>
      </c>
      <c r="T41" s="219" t="s">
        <v>76</v>
      </c>
    </row>
    <row r="42" spans="1:20" ht="54">
      <c r="A42" s="276"/>
      <c r="B42" s="277" t="s">
        <v>78</v>
      </c>
      <c r="C42" s="277"/>
      <c r="D42" s="277"/>
      <c r="E42" s="135"/>
      <c r="F42" s="136">
        <v>39139</v>
      </c>
      <c r="G42" s="136">
        <v>39139</v>
      </c>
      <c r="H42" s="136">
        <v>39140</v>
      </c>
      <c r="I42" s="136">
        <v>39141</v>
      </c>
      <c r="J42" s="136">
        <v>39142</v>
      </c>
      <c r="K42" s="136">
        <v>39143</v>
      </c>
      <c r="L42" s="136">
        <v>39144</v>
      </c>
      <c r="M42" s="136">
        <v>39145</v>
      </c>
      <c r="N42" s="136">
        <v>39146</v>
      </c>
      <c r="O42" s="136">
        <v>39147</v>
      </c>
      <c r="P42" s="136">
        <v>39148</v>
      </c>
      <c r="Q42" s="136">
        <v>39149</v>
      </c>
      <c r="R42" s="136">
        <v>39150</v>
      </c>
      <c r="S42" s="136">
        <v>39151</v>
      </c>
      <c r="T42" s="136">
        <v>39152</v>
      </c>
    </row>
    <row r="43" spans="1:20" ht="75">
      <c r="A43" s="276"/>
      <c r="B43" s="277" t="s">
        <v>79</v>
      </c>
      <c r="C43" s="277"/>
      <c r="D43" s="277"/>
      <c r="E43" s="135"/>
      <c r="F43" s="137"/>
      <c r="G43" s="137"/>
      <c r="H43" s="137"/>
      <c r="I43" s="137"/>
      <c r="J43" s="137"/>
      <c r="K43" s="137" t="s">
        <v>80</v>
      </c>
      <c r="L43" s="137" t="s">
        <v>81</v>
      </c>
      <c r="M43" s="137" t="s">
        <v>82</v>
      </c>
      <c r="N43" s="137" t="s">
        <v>83</v>
      </c>
      <c r="O43" s="137" t="s">
        <v>84</v>
      </c>
      <c r="P43" s="137" t="s">
        <v>85</v>
      </c>
      <c r="Q43" s="137" t="s">
        <v>86</v>
      </c>
      <c r="R43" s="137" t="s">
        <v>87</v>
      </c>
      <c r="S43" s="137" t="s">
        <v>88</v>
      </c>
      <c r="T43" s="137" t="s">
        <v>89</v>
      </c>
    </row>
  </sheetData>
  <sheetProtection/>
  <mergeCells count="31">
    <mergeCell ref="O6:T6"/>
    <mergeCell ref="L2:T2"/>
    <mergeCell ref="L3:N3"/>
    <mergeCell ref="C6:E6"/>
    <mergeCell ref="F3:K3"/>
    <mergeCell ref="L4:T4"/>
    <mergeCell ref="A10:A30"/>
    <mergeCell ref="D19:E19"/>
    <mergeCell ref="A6:B6"/>
    <mergeCell ref="A5:B5"/>
    <mergeCell ref="C5:T5"/>
    <mergeCell ref="L6:N6"/>
    <mergeCell ref="O7:T7"/>
    <mergeCell ref="F7:K7"/>
    <mergeCell ref="C7:E7"/>
    <mergeCell ref="A7:B7"/>
    <mergeCell ref="A2:B2"/>
    <mergeCell ref="C2:E2"/>
    <mergeCell ref="F2:K2"/>
    <mergeCell ref="B41:D41"/>
    <mergeCell ref="A39:A43"/>
    <mergeCell ref="B42:D42"/>
    <mergeCell ref="B43:D43"/>
    <mergeCell ref="B40:D40"/>
    <mergeCell ref="A31:A38"/>
    <mergeCell ref="C3:E3"/>
    <mergeCell ref="A3:B3"/>
    <mergeCell ref="A4:B4"/>
    <mergeCell ref="C4:D4"/>
    <mergeCell ref="F6:K6"/>
    <mergeCell ref="F4:K4"/>
  </mergeCells>
  <dataValidations count="3">
    <dataValidation type="list" allowBlank="1" showInputMessage="1" showErrorMessage="1" sqref="F40:T40">
      <formula1>"N,A,B, "</formula1>
    </dataValidation>
    <dataValidation type="list" allowBlank="1" showInputMessage="1" showErrorMessage="1" sqref="F41:T41">
      <formula1>"P,F, "</formula1>
    </dataValidation>
    <dataValidation type="list" allowBlank="1" showInputMessage="1" showErrorMessage="1" sqref="F10:T38">
      <formula1>"O, "</formula1>
    </dataValidation>
  </dataValidations>
  <printOptions/>
  <pageMargins left="0.747916666666667" right="0.747916666666667" top="0.984027777777778" bottom="0.81" header="0.511805555555556" footer="0.42"/>
  <pageSetup horizontalDpi="300" verticalDpi="300" orientation="landscape" paperSize="9" r:id="rId3"/>
  <headerFooter alignWithMargins="0">
    <oddFooter>&amp;C&amp;"Tahoma,Regular"&amp;8Internal use&amp;R&amp;"Tahoma,Regular"&amp;8&amp;P/&amp;N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3"/>
  <sheetViews>
    <sheetView workbookViewId="0" topLeftCell="A1">
      <selection activeCell="D23" sqref="D23"/>
    </sheetView>
  </sheetViews>
  <sheetFormatPr defaultColWidth="9.00390625" defaultRowHeight="13.5" customHeight="1"/>
  <cols>
    <col min="1" max="1" width="6.75390625" style="89" customWidth="1"/>
    <col min="2" max="2" width="13.375" style="97" customWidth="1"/>
    <col min="3" max="3" width="10.75390625" style="89" customWidth="1"/>
    <col min="4" max="4" width="11.375" style="90" customWidth="1"/>
    <col min="5" max="5" width="1.75390625" style="89" hidden="1" customWidth="1"/>
    <col min="6" max="7" width="2.875" style="89" bestFit="1" customWidth="1"/>
    <col min="8" max="8" width="2.875" style="89" customWidth="1"/>
    <col min="9" max="10" width="2.875" style="89" bestFit="1" customWidth="1"/>
    <col min="11" max="19" width="2.875" style="89" customWidth="1"/>
    <col min="20" max="20" width="2.875" style="89" bestFit="1" customWidth="1"/>
    <col min="21" max="21" width="2.875" style="89" customWidth="1"/>
    <col min="22" max="16384" width="9.00390625" style="89" customWidth="1"/>
  </cols>
  <sheetData>
    <row r="1" spans="1:4" ht="22.5" customHeight="1" thickBot="1">
      <c r="A1" s="104"/>
      <c r="B1" s="223"/>
      <c r="D1" s="224"/>
    </row>
    <row r="2" spans="1:20" ht="15" customHeight="1">
      <c r="A2" s="313" t="s">
        <v>109</v>
      </c>
      <c r="B2" s="309"/>
      <c r="C2" s="310" t="str">
        <f>FunctionList!F12</f>
        <v>Function2</v>
      </c>
      <c r="D2" s="312"/>
      <c r="E2" s="226"/>
      <c r="F2" s="309" t="s">
        <v>110</v>
      </c>
      <c r="G2" s="309"/>
      <c r="H2" s="309"/>
      <c r="I2" s="309"/>
      <c r="J2" s="309"/>
      <c r="K2" s="309"/>
      <c r="L2" s="310" t="str">
        <f>FunctionList!E12</f>
        <v>Function B</v>
      </c>
      <c r="M2" s="310"/>
      <c r="N2" s="310"/>
      <c r="O2" s="310"/>
      <c r="P2" s="310"/>
      <c r="Q2" s="310"/>
      <c r="R2" s="310"/>
      <c r="S2" s="310"/>
      <c r="T2" s="311"/>
    </row>
    <row r="3" spans="1:20" ht="13.5" customHeight="1">
      <c r="A3" s="335" t="s">
        <v>111</v>
      </c>
      <c r="B3" s="336"/>
      <c r="C3" s="281" t="s">
        <v>47</v>
      </c>
      <c r="D3" s="282"/>
      <c r="E3" s="283"/>
      <c r="F3" s="319" t="s">
        <v>112</v>
      </c>
      <c r="G3" s="320"/>
      <c r="H3" s="320"/>
      <c r="I3" s="320"/>
      <c r="J3" s="320"/>
      <c r="K3" s="321"/>
      <c r="L3" s="282"/>
      <c r="M3" s="282"/>
      <c r="N3" s="282"/>
      <c r="O3" s="92"/>
      <c r="P3" s="92"/>
      <c r="Q3" s="92"/>
      <c r="R3" s="92"/>
      <c r="S3" s="92"/>
      <c r="T3" s="93"/>
    </row>
    <row r="4" spans="1:22" ht="13.5" customHeight="1">
      <c r="A4" s="262" t="s">
        <v>113</v>
      </c>
      <c r="B4" s="263"/>
      <c r="C4" s="264">
        <v>300</v>
      </c>
      <c r="D4" s="234"/>
      <c r="E4" s="94"/>
      <c r="F4" s="265" t="s">
        <v>114</v>
      </c>
      <c r="G4" s="266"/>
      <c r="H4" s="266"/>
      <c r="I4" s="266"/>
      <c r="J4" s="266"/>
      <c r="K4" s="267"/>
      <c r="L4" s="322">
        <f>IF(FunctionList!F6&lt;&gt;"N/A",SUM(C4*FunctionList!F6/1000,-O7),"N/A")</f>
        <v>15</v>
      </c>
      <c r="M4" s="323"/>
      <c r="N4" s="323"/>
      <c r="O4" s="323"/>
      <c r="P4" s="323"/>
      <c r="Q4" s="323"/>
      <c r="R4" s="323"/>
      <c r="S4" s="323"/>
      <c r="T4" s="324"/>
      <c r="V4" s="91"/>
    </row>
    <row r="5" spans="1:20" ht="13.5" customHeight="1">
      <c r="A5" s="262" t="s">
        <v>115</v>
      </c>
      <c r="B5" s="263"/>
      <c r="C5" s="290" t="s">
        <v>125</v>
      </c>
      <c r="D5" s="290"/>
      <c r="E5" s="290"/>
      <c r="F5" s="291"/>
      <c r="G5" s="291"/>
      <c r="H5" s="291"/>
      <c r="I5" s="291"/>
      <c r="J5" s="291"/>
      <c r="K5" s="291"/>
      <c r="L5" s="290"/>
      <c r="M5" s="290"/>
      <c r="N5" s="290"/>
      <c r="O5" s="290"/>
      <c r="P5" s="290"/>
      <c r="Q5" s="290"/>
      <c r="R5" s="290"/>
      <c r="S5" s="290"/>
      <c r="T5" s="290"/>
    </row>
    <row r="6" spans="1:22" ht="13.5" customHeight="1">
      <c r="A6" s="325" t="s">
        <v>36</v>
      </c>
      <c r="B6" s="326"/>
      <c r="C6" s="317" t="s">
        <v>37</v>
      </c>
      <c r="D6" s="315"/>
      <c r="E6" s="318"/>
      <c r="F6" s="317" t="s">
        <v>38</v>
      </c>
      <c r="G6" s="315"/>
      <c r="H6" s="315"/>
      <c r="I6" s="315"/>
      <c r="J6" s="315"/>
      <c r="K6" s="337"/>
      <c r="L6" s="315" t="s">
        <v>116</v>
      </c>
      <c r="M6" s="315"/>
      <c r="N6" s="315"/>
      <c r="O6" s="314" t="s">
        <v>39</v>
      </c>
      <c r="P6" s="315"/>
      <c r="Q6" s="315"/>
      <c r="R6" s="315"/>
      <c r="S6" s="315"/>
      <c r="T6" s="316"/>
      <c r="V6" s="91"/>
    </row>
    <row r="7" spans="1:21" ht="13.5" customHeight="1" thickBot="1">
      <c r="A7" s="333">
        <f>COUNTIF(F41:HQ41,"P")</f>
        <v>12</v>
      </c>
      <c r="B7" s="332"/>
      <c r="C7" s="330">
        <f>COUNTIF(F41:HQ41,"F")</f>
        <v>2</v>
      </c>
      <c r="D7" s="328"/>
      <c r="E7" s="332"/>
      <c r="F7" s="330">
        <f>SUM(O7,-A7,-C7)</f>
        <v>1</v>
      </c>
      <c r="G7" s="328"/>
      <c r="H7" s="328"/>
      <c r="I7" s="328"/>
      <c r="J7" s="328"/>
      <c r="K7" s="331"/>
      <c r="L7" s="95">
        <f>COUNTIF(E40:HQ40,"N")</f>
        <v>12</v>
      </c>
      <c r="M7" s="95">
        <f>COUNTIF(E40:HQ40,"A")</f>
        <v>2</v>
      </c>
      <c r="N7" s="95">
        <f>COUNTIF(E40:HQ40,"B")</f>
        <v>1</v>
      </c>
      <c r="O7" s="327">
        <f>COUNTA(E9:HT9)</f>
        <v>15</v>
      </c>
      <c r="P7" s="328"/>
      <c r="Q7" s="328"/>
      <c r="R7" s="328"/>
      <c r="S7" s="328"/>
      <c r="T7" s="329"/>
      <c r="U7" s="96"/>
    </row>
    <row r="8" ht="10.5"/>
    <row r="9" spans="1:23" ht="46.5">
      <c r="A9" s="98"/>
      <c r="B9" s="99"/>
      <c r="C9" s="98"/>
      <c r="D9" s="100"/>
      <c r="E9" s="98"/>
      <c r="F9" s="101" t="s">
        <v>48</v>
      </c>
      <c r="G9" s="101" t="s">
        <v>49</v>
      </c>
      <c r="H9" s="101" t="s">
        <v>50</v>
      </c>
      <c r="I9" s="101" t="s">
        <v>51</v>
      </c>
      <c r="J9" s="101" t="s">
        <v>52</v>
      </c>
      <c r="K9" s="101" t="s">
        <v>53</v>
      </c>
      <c r="L9" s="101" t="s">
        <v>54</v>
      </c>
      <c r="M9" s="101" t="s">
        <v>55</v>
      </c>
      <c r="N9" s="101" t="s">
        <v>56</v>
      </c>
      <c r="O9" s="101" t="s">
        <v>57</v>
      </c>
      <c r="P9" s="101" t="s">
        <v>58</v>
      </c>
      <c r="Q9" s="101" t="s">
        <v>59</v>
      </c>
      <c r="R9" s="101" t="s">
        <v>60</v>
      </c>
      <c r="S9" s="101" t="s">
        <v>61</v>
      </c>
      <c r="T9" s="101" t="s">
        <v>62</v>
      </c>
      <c r="U9" s="102"/>
      <c r="V9" s="103"/>
      <c r="W9" s="104"/>
    </row>
    <row r="10" spans="1:20" ht="13.5" customHeight="1">
      <c r="A10" s="284" t="s">
        <v>117</v>
      </c>
      <c r="B10" s="105" t="s">
        <v>118</v>
      </c>
      <c r="C10" s="106"/>
      <c r="D10" s="107"/>
      <c r="E10" s="108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</row>
    <row r="11" spans="1:22" ht="13.5" customHeight="1">
      <c r="A11" s="285"/>
      <c r="B11" s="105"/>
      <c r="C11" s="106"/>
      <c r="D11" s="107" t="s">
        <v>63</v>
      </c>
      <c r="E11" s="110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V11" s="91"/>
    </row>
    <row r="12" spans="1:20" ht="13.5" customHeight="1">
      <c r="A12" s="285"/>
      <c r="B12" s="105"/>
      <c r="C12" s="106"/>
      <c r="D12" s="107"/>
      <c r="E12" s="110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</row>
    <row r="13" spans="1:22" ht="13.5" customHeight="1">
      <c r="A13" s="285"/>
      <c r="B13" s="105"/>
      <c r="C13" s="106"/>
      <c r="D13" s="107"/>
      <c r="E13" s="111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V13" s="91"/>
    </row>
    <row r="14" spans="1:20" ht="13.5" customHeight="1">
      <c r="A14" s="285"/>
      <c r="B14" s="105" t="s">
        <v>119</v>
      </c>
      <c r="C14" s="106"/>
      <c r="D14" s="107"/>
      <c r="E14" s="112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</row>
    <row r="15" spans="1:20" ht="13.5" customHeight="1">
      <c r="A15" s="285"/>
      <c r="B15" s="105"/>
      <c r="C15" s="106"/>
      <c r="D15" s="107" t="s">
        <v>64</v>
      </c>
      <c r="E15" s="112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</row>
    <row r="16" spans="1:20" ht="13.5" customHeight="1">
      <c r="A16" s="285"/>
      <c r="B16" s="105"/>
      <c r="C16" s="106"/>
      <c r="D16" s="107" t="s">
        <v>65</v>
      </c>
      <c r="E16" s="112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</row>
    <row r="17" spans="1:21" ht="13.5" customHeight="1">
      <c r="A17" s="285"/>
      <c r="B17" s="105"/>
      <c r="C17" s="106"/>
      <c r="D17" s="107" t="s">
        <v>66</v>
      </c>
      <c r="E17" s="112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13"/>
    </row>
    <row r="18" spans="1:21" ht="13.5" customHeight="1">
      <c r="A18" s="285"/>
      <c r="B18" s="105" t="s">
        <v>120</v>
      </c>
      <c r="C18" s="106"/>
      <c r="D18" s="107"/>
      <c r="E18" s="112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13"/>
    </row>
    <row r="19" spans="1:20" ht="13.5" customHeight="1">
      <c r="A19" s="285"/>
      <c r="B19" s="105"/>
      <c r="C19" s="106"/>
      <c r="D19" s="287" t="s">
        <v>67</v>
      </c>
      <c r="E19" s="287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</row>
    <row r="20" spans="1:20" ht="13.5" customHeight="1">
      <c r="A20" s="285"/>
      <c r="B20" s="105"/>
      <c r="C20" s="106"/>
      <c r="D20" s="107">
        <v>5</v>
      </c>
      <c r="E20" s="112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</row>
    <row r="21" spans="1:20" ht="13.5" customHeight="1">
      <c r="A21" s="285"/>
      <c r="B21" s="105"/>
      <c r="C21" s="106"/>
      <c r="D21" s="107">
        <v>10</v>
      </c>
      <c r="E21" s="112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</row>
    <row r="22" spans="1:20" ht="13.5" customHeight="1">
      <c r="A22" s="285"/>
      <c r="B22" s="105"/>
      <c r="C22" s="106"/>
      <c r="D22" s="107"/>
      <c r="E22" s="112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</row>
    <row r="23" spans="1:20" ht="13.5" customHeight="1">
      <c r="A23" s="285"/>
      <c r="B23" s="105"/>
      <c r="C23" s="106"/>
      <c r="D23" s="107"/>
      <c r="E23" s="112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</row>
    <row r="24" spans="1:20" ht="13.5" customHeight="1">
      <c r="A24" s="285"/>
      <c r="B24" s="105"/>
      <c r="C24" s="106"/>
      <c r="D24" s="107"/>
      <c r="E24" s="112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</row>
    <row r="25" spans="1:20" ht="13.5" customHeight="1">
      <c r="A25" s="285"/>
      <c r="B25" s="105"/>
      <c r="C25" s="106"/>
      <c r="D25" s="107"/>
      <c r="E25" s="112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 ht="13.5" customHeight="1">
      <c r="A26" s="285"/>
      <c r="B26" s="105"/>
      <c r="C26" s="106"/>
      <c r="D26" s="107"/>
      <c r="E26" s="112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0" ht="13.5" customHeight="1">
      <c r="A27" s="285"/>
      <c r="B27" s="105"/>
      <c r="C27" s="106"/>
      <c r="D27" s="107"/>
      <c r="E27" s="112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ht="13.5" customHeight="1">
      <c r="A28" s="285"/>
      <c r="B28" s="105"/>
      <c r="C28" s="106"/>
      <c r="D28" s="107"/>
      <c r="E28" s="112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</row>
    <row r="29" spans="1:20" ht="13.5" customHeight="1">
      <c r="A29" s="285"/>
      <c r="B29" s="105"/>
      <c r="C29" s="106"/>
      <c r="D29" s="107"/>
      <c r="E29" s="112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</row>
    <row r="30" spans="1:20" ht="13.5" customHeight="1" thickBot="1">
      <c r="A30" s="286"/>
      <c r="B30" s="114"/>
      <c r="C30" s="115"/>
      <c r="D30" s="116"/>
      <c r="E30" s="117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</row>
    <row r="31" spans="1:20" ht="13.5" customHeight="1" thickTop="1">
      <c r="A31" s="279" t="s">
        <v>121</v>
      </c>
      <c r="B31" s="119" t="s">
        <v>122</v>
      </c>
      <c r="C31" s="120"/>
      <c r="D31" s="121"/>
      <c r="E31" s="122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</row>
    <row r="32" spans="1:20" ht="13.5" customHeight="1">
      <c r="A32" s="279"/>
      <c r="B32" s="124"/>
      <c r="C32" s="125"/>
      <c r="D32" s="126">
        <v>1</v>
      </c>
      <c r="E32" s="127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</row>
    <row r="33" spans="1:20" ht="13.5" customHeight="1">
      <c r="A33" s="279"/>
      <c r="B33" s="124"/>
      <c r="C33" s="128"/>
      <c r="D33" s="126">
        <v>2</v>
      </c>
      <c r="E33" s="12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</row>
    <row r="34" spans="1:20" ht="13.5" customHeight="1">
      <c r="A34" s="279"/>
      <c r="B34" s="124" t="s">
        <v>123</v>
      </c>
      <c r="C34" s="128"/>
      <c r="D34" s="126"/>
      <c r="E34" s="12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</row>
    <row r="35" spans="1:20" ht="13.5" customHeight="1">
      <c r="A35" s="279"/>
      <c r="B35" s="124"/>
      <c r="C35" s="128"/>
      <c r="D35" s="126"/>
      <c r="E35" s="12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</row>
    <row r="36" spans="1:20" ht="13.5" customHeight="1">
      <c r="A36" s="279"/>
      <c r="B36" s="124" t="s">
        <v>124</v>
      </c>
      <c r="C36" s="128"/>
      <c r="D36" s="126"/>
      <c r="E36" s="12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</row>
    <row r="37" spans="1:20" ht="13.5" customHeight="1">
      <c r="A37" s="279"/>
      <c r="B37" s="124"/>
      <c r="C37" s="128"/>
      <c r="D37" s="126" t="s">
        <v>68</v>
      </c>
      <c r="E37" s="12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</row>
    <row r="38" spans="1:20" ht="13.5" customHeight="1">
      <c r="A38" s="280"/>
      <c r="B38" s="124"/>
      <c r="C38" s="125"/>
      <c r="D38" s="126" t="s">
        <v>69</v>
      </c>
      <c r="E38" s="127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1:20" ht="13.5" customHeight="1">
      <c r="A39" s="276" t="s">
        <v>70</v>
      </c>
      <c r="B39" s="130"/>
      <c r="C39" s="131"/>
      <c r="D39" s="112"/>
      <c r="E39" s="131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</row>
    <row r="40" spans="1:20" ht="13.5" customHeight="1">
      <c r="A40" s="276"/>
      <c r="B40" s="278" t="s">
        <v>71</v>
      </c>
      <c r="C40" s="278"/>
      <c r="D40" s="278"/>
      <c r="E40" s="132"/>
      <c r="F40" s="133" t="s">
        <v>72</v>
      </c>
      <c r="G40" s="133" t="s">
        <v>72</v>
      </c>
      <c r="H40" s="133" t="s">
        <v>72</v>
      </c>
      <c r="I40" s="133" t="s">
        <v>72</v>
      </c>
      <c r="J40" s="133" t="s">
        <v>72</v>
      </c>
      <c r="K40" s="133" t="s">
        <v>73</v>
      </c>
      <c r="L40" s="133" t="s">
        <v>74</v>
      </c>
      <c r="M40" s="133" t="s">
        <v>72</v>
      </c>
      <c r="N40" s="133" t="s">
        <v>72</v>
      </c>
      <c r="O40" s="133" t="s">
        <v>72</v>
      </c>
      <c r="P40" s="133" t="s">
        <v>72</v>
      </c>
      <c r="Q40" s="133" t="s">
        <v>72</v>
      </c>
      <c r="R40" s="133" t="s">
        <v>74</v>
      </c>
      <c r="S40" s="133" t="s">
        <v>72</v>
      </c>
      <c r="T40" s="133" t="s">
        <v>72</v>
      </c>
    </row>
    <row r="41" spans="1:20" ht="13.5" customHeight="1">
      <c r="A41" s="276"/>
      <c r="B41" s="334" t="s">
        <v>75</v>
      </c>
      <c r="C41" s="334"/>
      <c r="D41" s="334"/>
      <c r="E41" s="134"/>
      <c r="F41" s="133" t="s">
        <v>76</v>
      </c>
      <c r="G41" s="133" t="s">
        <v>76</v>
      </c>
      <c r="H41" s="133" t="s">
        <v>76</v>
      </c>
      <c r="I41" s="133" t="s">
        <v>76</v>
      </c>
      <c r="J41" s="133" t="s">
        <v>76</v>
      </c>
      <c r="K41" s="133" t="s">
        <v>77</v>
      </c>
      <c r="L41" s="133" t="s">
        <v>77</v>
      </c>
      <c r="M41" s="133" t="s">
        <v>76</v>
      </c>
      <c r="N41" s="133" t="s">
        <v>76</v>
      </c>
      <c r="O41" s="133" t="s">
        <v>76</v>
      </c>
      <c r="P41" s="133" t="s">
        <v>76</v>
      </c>
      <c r="Q41" s="133" t="s">
        <v>76</v>
      </c>
      <c r="R41" s="133"/>
      <c r="S41" s="133" t="s">
        <v>76</v>
      </c>
      <c r="T41" s="133" t="s">
        <v>76</v>
      </c>
    </row>
    <row r="42" spans="1:20" ht="54">
      <c r="A42" s="276"/>
      <c r="B42" s="277" t="s">
        <v>78</v>
      </c>
      <c r="C42" s="277"/>
      <c r="D42" s="277"/>
      <c r="E42" s="135"/>
      <c r="F42" s="136">
        <v>39139</v>
      </c>
      <c r="G42" s="136">
        <v>39139</v>
      </c>
      <c r="H42" s="136">
        <v>39140</v>
      </c>
      <c r="I42" s="136">
        <v>39141</v>
      </c>
      <c r="J42" s="136">
        <v>39142</v>
      </c>
      <c r="K42" s="136">
        <v>39143</v>
      </c>
      <c r="L42" s="136">
        <v>39144</v>
      </c>
      <c r="M42" s="136">
        <v>39145</v>
      </c>
      <c r="N42" s="136">
        <v>39146</v>
      </c>
      <c r="O42" s="136">
        <v>39147</v>
      </c>
      <c r="P42" s="136">
        <v>39148</v>
      </c>
      <c r="Q42" s="136">
        <v>39149</v>
      </c>
      <c r="R42" s="136">
        <v>39150</v>
      </c>
      <c r="S42" s="136">
        <v>39151</v>
      </c>
      <c r="T42" s="136">
        <v>39152</v>
      </c>
    </row>
    <row r="43" spans="1:20" ht="75">
      <c r="A43" s="276"/>
      <c r="B43" s="277" t="s">
        <v>79</v>
      </c>
      <c r="C43" s="277"/>
      <c r="D43" s="277"/>
      <c r="E43" s="135"/>
      <c r="F43" s="137"/>
      <c r="G43" s="137"/>
      <c r="H43" s="137"/>
      <c r="I43" s="137"/>
      <c r="J43" s="137"/>
      <c r="K43" s="137" t="s">
        <v>80</v>
      </c>
      <c r="L43" s="137" t="s">
        <v>81</v>
      </c>
      <c r="M43" s="137" t="s">
        <v>82</v>
      </c>
      <c r="N43" s="137" t="s">
        <v>83</v>
      </c>
      <c r="O43" s="137" t="s">
        <v>84</v>
      </c>
      <c r="P43" s="137" t="s">
        <v>85</v>
      </c>
      <c r="Q43" s="137" t="s">
        <v>86</v>
      </c>
      <c r="R43" s="137" t="s">
        <v>87</v>
      </c>
      <c r="S43" s="137" t="s">
        <v>88</v>
      </c>
      <c r="T43" s="137" t="s">
        <v>89</v>
      </c>
    </row>
  </sheetData>
  <sheetProtection/>
  <mergeCells count="31">
    <mergeCell ref="A31:A38"/>
    <mergeCell ref="C3:E3"/>
    <mergeCell ref="A3:B3"/>
    <mergeCell ref="A4:B4"/>
    <mergeCell ref="C4:D4"/>
    <mergeCell ref="B41:D41"/>
    <mergeCell ref="A39:A43"/>
    <mergeCell ref="B42:D42"/>
    <mergeCell ref="B43:D43"/>
    <mergeCell ref="B40:D40"/>
    <mergeCell ref="A10:A30"/>
    <mergeCell ref="D19:E19"/>
    <mergeCell ref="A6:B6"/>
    <mergeCell ref="A5:B5"/>
    <mergeCell ref="C5:T5"/>
    <mergeCell ref="L6:N6"/>
    <mergeCell ref="O7:T7"/>
    <mergeCell ref="F7:K7"/>
    <mergeCell ref="C7:E7"/>
    <mergeCell ref="A7:B7"/>
    <mergeCell ref="O6:T6"/>
    <mergeCell ref="L3:N3"/>
    <mergeCell ref="C6:E6"/>
    <mergeCell ref="F3:K3"/>
    <mergeCell ref="L4:T4"/>
    <mergeCell ref="F6:K6"/>
    <mergeCell ref="F4:K4"/>
    <mergeCell ref="F2:K2"/>
    <mergeCell ref="L2:T2"/>
    <mergeCell ref="C2:D2"/>
    <mergeCell ref="A2:B2"/>
  </mergeCells>
  <dataValidations count="3">
    <dataValidation type="list" allowBlank="1" showInputMessage="1" showErrorMessage="1" sqref="F40:T40">
      <formula1>"N,A,B, "</formula1>
    </dataValidation>
    <dataValidation type="list" allowBlank="1" showInputMessage="1" showErrorMessage="1" sqref="F41:T41">
      <formula1>"P,F, "</formula1>
    </dataValidation>
    <dataValidation type="list" allowBlank="1" showInputMessage="1" showErrorMessage="1" sqref="F10:T38">
      <formula1>"O, "</formula1>
    </dataValidation>
  </dataValidations>
  <printOptions/>
  <pageMargins left="0.747916666666667" right="0.747916666666667" top="0.984027777777778" bottom="0.81" header="0.511805555555556" footer="0.42"/>
  <pageSetup horizontalDpi="300" verticalDpi="300" orientation="landscape" paperSize="9" r:id="rId3"/>
  <headerFooter alignWithMargins="0">
    <oddFooter>&amp;C&amp;"Tahoma,Regular"&amp;8Internal use&amp;R&amp;"Tahoma,Regular"&amp;8&amp;P/&amp;N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3"/>
  <sheetViews>
    <sheetView workbookViewId="0" topLeftCell="A1">
      <selection activeCell="D23" sqref="D23"/>
    </sheetView>
  </sheetViews>
  <sheetFormatPr defaultColWidth="9.00390625" defaultRowHeight="13.5" customHeight="1"/>
  <cols>
    <col min="1" max="1" width="6.75390625" style="138" customWidth="1"/>
    <col min="2" max="2" width="13.375" style="146" customWidth="1"/>
    <col min="3" max="3" width="10.75390625" style="138" customWidth="1"/>
    <col min="4" max="4" width="11.375" style="139" customWidth="1"/>
    <col min="5" max="5" width="1.75390625" style="138" hidden="1" customWidth="1"/>
    <col min="6" max="7" width="2.875" style="138" bestFit="1" customWidth="1"/>
    <col min="8" max="8" width="2.875" style="138" customWidth="1"/>
    <col min="9" max="10" width="2.875" style="138" bestFit="1" customWidth="1"/>
    <col min="11" max="19" width="2.875" style="138" customWidth="1"/>
    <col min="20" max="20" width="2.875" style="138" bestFit="1" customWidth="1"/>
    <col min="21" max="21" width="2.875" style="138" customWidth="1"/>
    <col min="22" max="16384" width="9.00390625" style="138" customWidth="1"/>
  </cols>
  <sheetData>
    <row r="1" spans="1:2" ht="13.5" customHeight="1" thickBot="1">
      <c r="A1" s="153"/>
      <c r="B1" s="227"/>
    </row>
    <row r="2" spans="1:20" ht="13.5" customHeight="1">
      <c r="A2" s="313" t="s">
        <v>109</v>
      </c>
      <c r="B2" s="309"/>
      <c r="C2" s="310" t="str">
        <f>FunctionList!F13</f>
        <v>Function3</v>
      </c>
      <c r="D2" s="312"/>
      <c r="F2" s="309" t="s">
        <v>110</v>
      </c>
      <c r="G2" s="309"/>
      <c r="H2" s="309"/>
      <c r="I2" s="309"/>
      <c r="J2" s="309"/>
      <c r="K2" s="309"/>
      <c r="L2" s="338" t="str">
        <f>FunctionList!E13</f>
        <v>Function C</v>
      </c>
      <c r="M2" s="339"/>
      <c r="N2" s="339"/>
      <c r="O2" s="339"/>
      <c r="P2" s="339"/>
      <c r="Q2" s="339"/>
      <c r="R2" s="339"/>
      <c r="S2" s="339"/>
      <c r="T2" s="340"/>
    </row>
    <row r="3" spans="1:20" ht="13.5" customHeight="1">
      <c r="A3" s="341" t="s">
        <v>127</v>
      </c>
      <c r="B3" s="342"/>
      <c r="C3" s="357" t="s">
        <v>47</v>
      </c>
      <c r="D3" s="358"/>
      <c r="E3" s="359"/>
      <c r="F3" s="348" t="s">
        <v>128</v>
      </c>
      <c r="G3" s="349"/>
      <c r="H3" s="349"/>
      <c r="I3" s="349"/>
      <c r="J3" s="349"/>
      <c r="K3" s="350"/>
      <c r="L3" s="358"/>
      <c r="M3" s="358"/>
      <c r="N3" s="358"/>
      <c r="O3" s="141"/>
      <c r="P3" s="141"/>
      <c r="Q3" s="141"/>
      <c r="R3" s="141"/>
      <c r="S3" s="141"/>
      <c r="T3" s="142"/>
    </row>
    <row r="4" spans="1:22" ht="13.5" customHeight="1">
      <c r="A4" s="341" t="s">
        <v>129</v>
      </c>
      <c r="B4" s="342"/>
      <c r="C4" s="343">
        <v>300</v>
      </c>
      <c r="D4" s="344"/>
      <c r="E4" s="143"/>
      <c r="F4" s="348" t="s">
        <v>130</v>
      </c>
      <c r="G4" s="349"/>
      <c r="H4" s="349"/>
      <c r="I4" s="349"/>
      <c r="J4" s="349"/>
      <c r="K4" s="350"/>
      <c r="L4" s="378">
        <f>IF(FunctionList!F6&lt;&gt;"N/A",SUM(C4*FunctionList!F6/1000,-O7),"N/A")</f>
        <v>15</v>
      </c>
      <c r="M4" s="379"/>
      <c r="N4" s="379"/>
      <c r="O4" s="379"/>
      <c r="P4" s="379"/>
      <c r="Q4" s="379"/>
      <c r="R4" s="379"/>
      <c r="S4" s="379"/>
      <c r="T4" s="380"/>
      <c r="V4" s="140"/>
    </row>
    <row r="5" spans="1:20" ht="13.5" customHeight="1">
      <c r="A5" s="341" t="s">
        <v>131</v>
      </c>
      <c r="B5" s="342"/>
      <c r="C5" s="366" t="s">
        <v>125</v>
      </c>
      <c r="D5" s="366"/>
      <c r="E5" s="366"/>
      <c r="F5" s="367"/>
      <c r="G5" s="367"/>
      <c r="H5" s="367"/>
      <c r="I5" s="367"/>
      <c r="J5" s="367"/>
      <c r="K5" s="367"/>
      <c r="L5" s="366"/>
      <c r="M5" s="366"/>
      <c r="N5" s="366"/>
      <c r="O5" s="366"/>
      <c r="P5" s="366"/>
      <c r="Q5" s="366"/>
      <c r="R5" s="366"/>
      <c r="S5" s="366"/>
      <c r="T5" s="366"/>
    </row>
    <row r="6" spans="1:22" ht="13.5" customHeight="1">
      <c r="A6" s="364" t="s">
        <v>36</v>
      </c>
      <c r="B6" s="365"/>
      <c r="C6" s="345" t="s">
        <v>37</v>
      </c>
      <c r="D6" s="346"/>
      <c r="E6" s="377"/>
      <c r="F6" s="345" t="s">
        <v>38</v>
      </c>
      <c r="G6" s="346"/>
      <c r="H6" s="346"/>
      <c r="I6" s="346"/>
      <c r="J6" s="346"/>
      <c r="K6" s="347"/>
      <c r="L6" s="346" t="s">
        <v>132</v>
      </c>
      <c r="M6" s="346"/>
      <c r="N6" s="346"/>
      <c r="O6" s="375" t="s">
        <v>39</v>
      </c>
      <c r="P6" s="346"/>
      <c r="Q6" s="346"/>
      <c r="R6" s="346"/>
      <c r="S6" s="346"/>
      <c r="T6" s="376"/>
      <c r="V6" s="140"/>
    </row>
    <row r="7" spans="1:21" ht="13.5" customHeight="1" thickBot="1">
      <c r="A7" s="374">
        <f>COUNTIF(F41:HQ41,"P")</f>
        <v>12</v>
      </c>
      <c r="B7" s="373"/>
      <c r="C7" s="371">
        <f>COUNTIF(F41:HQ41,"F")</f>
        <v>2</v>
      </c>
      <c r="D7" s="369"/>
      <c r="E7" s="373"/>
      <c r="F7" s="371">
        <f>SUM(O7,-A7,-C7)</f>
        <v>1</v>
      </c>
      <c r="G7" s="369"/>
      <c r="H7" s="369"/>
      <c r="I7" s="369"/>
      <c r="J7" s="369"/>
      <c r="K7" s="372"/>
      <c r="L7" s="144">
        <f>COUNTIF(E40:HQ40,"N")</f>
        <v>12</v>
      </c>
      <c r="M7" s="144">
        <f>COUNTIF(E40:HQ40,"A")</f>
        <v>2</v>
      </c>
      <c r="N7" s="144">
        <f>COUNTIF(E40:HQ40,"B")</f>
        <v>1</v>
      </c>
      <c r="O7" s="368">
        <f>COUNTA(E9:HT9)</f>
        <v>15</v>
      </c>
      <c r="P7" s="369"/>
      <c r="Q7" s="369"/>
      <c r="R7" s="369"/>
      <c r="S7" s="369"/>
      <c r="T7" s="370"/>
      <c r="U7" s="145"/>
    </row>
    <row r="8" ht="10.5"/>
    <row r="9" spans="1:23" ht="46.5">
      <c r="A9" s="147"/>
      <c r="B9" s="148"/>
      <c r="C9" s="147"/>
      <c r="D9" s="149"/>
      <c r="E9" s="147"/>
      <c r="F9" s="150" t="s">
        <v>48</v>
      </c>
      <c r="G9" s="150" t="s">
        <v>49</v>
      </c>
      <c r="H9" s="150" t="s">
        <v>50</v>
      </c>
      <c r="I9" s="150" t="s">
        <v>51</v>
      </c>
      <c r="J9" s="150" t="s">
        <v>52</v>
      </c>
      <c r="K9" s="150" t="s">
        <v>53</v>
      </c>
      <c r="L9" s="150" t="s">
        <v>54</v>
      </c>
      <c r="M9" s="150" t="s">
        <v>55</v>
      </c>
      <c r="N9" s="150" t="s">
        <v>56</v>
      </c>
      <c r="O9" s="150" t="s">
        <v>57</v>
      </c>
      <c r="P9" s="150" t="s">
        <v>58</v>
      </c>
      <c r="Q9" s="150" t="s">
        <v>59</v>
      </c>
      <c r="R9" s="150" t="s">
        <v>60</v>
      </c>
      <c r="S9" s="150" t="s">
        <v>61</v>
      </c>
      <c r="T9" s="150" t="s">
        <v>62</v>
      </c>
      <c r="U9" s="151"/>
      <c r="V9" s="152"/>
      <c r="W9" s="153"/>
    </row>
    <row r="10" spans="1:20" ht="13.5" customHeight="1">
      <c r="A10" s="360" t="s">
        <v>133</v>
      </c>
      <c r="B10" s="154" t="s">
        <v>134</v>
      </c>
      <c r="C10" s="155"/>
      <c r="D10" s="156"/>
      <c r="E10" s="157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</row>
    <row r="11" spans="1:22" ht="13.5" customHeight="1">
      <c r="A11" s="361"/>
      <c r="B11" s="154"/>
      <c r="C11" s="155"/>
      <c r="D11" s="156" t="s">
        <v>63</v>
      </c>
      <c r="E11" s="159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V11" s="140"/>
    </row>
    <row r="12" spans="1:20" ht="13.5" customHeight="1">
      <c r="A12" s="361"/>
      <c r="B12" s="154"/>
      <c r="C12" s="155"/>
      <c r="D12" s="156"/>
      <c r="E12" s="159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</row>
    <row r="13" spans="1:20" ht="13.5" customHeight="1">
      <c r="A13" s="361"/>
      <c r="B13" s="154"/>
      <c r="C13" s="155"/>
      <c r="D13" s="156"/>
      <c r="E13" s="160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</row>
    <row r="14" spans="1:20" ht="13.5" customHeight="1">
      <c r="A14" s="361"/>
      <c r="B14" s="154" t="s">
        <v>135</v>
      </c>
      <c r="C14" s="155"/>
      <c r="D14" s="156"/>
      <c r="E14" s="161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</row>
    <row r="15" spans="1:23" ht="13.5" customHeight="1">
      <c r="A15" s="361"/>
      <c r="B15" s="154"/>
      <c r="C15" s="155"/>
      <c r="D15" s="156" t="s">
        <v>64</v>
      </c>
      <c r="E15" s="161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W15" s="140"/>
    </row>
    <row r="16" spans="1:20" ht="13.5" customHeight="1">
      <c r="A16" s="361"/>
      <c r="B16" s="154"/>
      <c r="C16" s="155"/>
      <c r="D16" s="156" t="s">
        <v>65</v>
      </c>
      <c r="E16" s="161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</row>
    <row r="17" spans="1:21" ht="13.5" customHeight="1">
      <c r="A17" s="361"/>
      <c r="B17" s="154"/>
      <c r="C17" s="155"/>
      <c r="D17" s="156" t="s">
        <v>66</v>
      </c>
      <c r="E17" s="161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62"/>
    </row>
    <row r="18" spans="1:21" ht="13.5" customHeight="1">
      <c r="A18" s="361"/>
      <c r="B18" s="154" t="s">
        <v>136</v>
      </c>
      <c r="C18" s="155"/>
      <c r="D18" s="156"/>
      <c r="E18" s="161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62"/>
    </row>
    <row r="19" spans="1:20" ht="13.5" customHeight="1">
      <c r="A19" s="361"/>
      <c r="B19" s="154"/>
      <c r="C19" s="155"/>
      <c r="D19" s="363" t="s">
        <v>67</v>
      </c>
      <c r="E19" s="363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</row>
    <row r="20" spans="1:20" ht="13.5" customHeight="1">
      <c r="A20" s="361"/>
      <c r="B20" s="154"/>
      <c r="C20" s="155"/>
      <c r="D20" s="156">
        <v>5</v>
      </c>
      <c r="E20" s="161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</row>
    <row r="21" spans="1:20" ht="13.5" customHeight="1">
      <c r="A21" s="361"/>
      <c r="B21" s="154"/>
      <c r="C21" s="155"/>
      <c r="D21" s="156">
        <v>10</v>
      </c>
      <c r="E21" s="161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</row>
    <row r="22" spans="1:20" ht="13.5" customHeight="1">
      <c r="A22" s="361"/>
      <c r="B22" s="154"/>
      <c r="C22" s="155"/>
      <c r="D22" s="156"/>
      <c r="E22" s="161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</row>
    <row r="23" spans="1:20" ht="13.5" customHeight="1">
      <c r="A23" s="361"/>
      <c r="B23" s="154"/>
      <c r="C23" s="155"/>
      <c r="D23" s="156"/>
      <c r="E23" s="161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</row>
    <row r="24" spans="1:20" ht="13.5" customHeight="1">
      <c r="A24" s="361"/>
      <c r="B24" s="154"/>
      <c r="C24" s="155"/>
      <c r="D24" s="156"/>
      <c r="E24" s="161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</row>
    <row r="25" spans="1:20" ht="13.5" customHeight="1">
      <c r="A25" s="361"/>
      <c r="B25" s="154"/>
      <c r="C25" s="155"/>
      <c r="D25" s="156"/>
      <c r="E25" s="161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</row>
    <row r="26" spans="1:20" ht="13.5" customHeight="1">
      <c r="A26" s="361"/>
      <c r="B26" s="154"/>
      <c r="C26" s="155"/>
      <c r="D26" s="156"/>
      <c r="E26" s="161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</row>
    <row r="27" spans="1:20" ht="13.5" customHeight="1">
      <c r="A27" s="361"/>
      <c r="B27" s="154"/>
      <c r="C27" s="155"/>
      <c r="D27" s="156"/>
      <c r="E27" s="161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</row>
    <row r="28" spans="1:20" ht="13.5" customHeight="1">
      <c r="A28" s="361"/>
      <c r="B28" s="154"/>
      <c r="C28" s="155"/>
      <c r="D28" s="156"/>
      <c r="E28" s="161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</row>
    <row r="29" spans="1:20" ht="13.5" customHeight="1">
      <c r="A29" s="361"/>
      <c r="B29" s="154"/>
      <c r="C29" s="155"/>
      <c r="D29" s="156"/>
      <c r="E29" s="161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</row>
    <row r="30" spans="1:20" ht="13.5" customHeight="1" thickBot="1">
      <c r="A30" s="362"/>
      <c r="B30" s="163"/>
      <c r="C30" s="164"/>
      <c r="D30" s="165"/>
      <c r="E30" s="166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</row>
    <row r="31" spans="1:20" ht="13.5" customHeight="1" thickTop="1">
      <c r="A31" s="355" t="s">
        <v>137</v>
      </c>
      <c r="B31" s="168" t="s">
        <v>138</v>
      </c>
      <c r="C31" s="169"/>
      <c r="D31" s="170"/>
      <c r="E31" s="171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</row>
    <row r="32" spans="1:20" ht="13.5" customHeight="1">
      <c r="A32" s="355"/>
      <c r="B32" s="173"/>
      <c r="C32" s="174"/>
      <c r="D32" s="175">
        <v>1</v>
      </c>
      <c r="E32" s="176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</row>
    <row r="33" spans="1:20" ht="13.5" customHeight="1">
      <c r="A33" s="355"/>
      <c r="B33" s="173"/>
      <c r="C33" s="177"/>
      <c r="D33" s="175">
        <v>2</v>
      </c>
      <c r="E33" s="17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</row>
    <row r="34" spans="1:20" ht="13.5" customHeight="1">
      <c r="A34" s="355"/>
      <c r="B34" s="173" t="s">
        <v>139</v>
      </c>
      <c r="C34" s="177"/>
      <c r="D34" s="175"/>
      <c r="E34" s="17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</row>
    <row r="35" spans="1:20" ht="13.5" customHeight="1">
      <c r="A35" s="355"/>
      <c r="B35" s="173"/>
      <c r="C35" s="177"/>
      <c r="D35" s="175"/>
      <c r="E35" s="17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</row>
    <row r="36" spans="1:20" ht="13.5" customHeight="1">
      <c r="A36" s="355"/>
      <c r="B36" s="173" t="s">
        <v>140</v>
      </c>
      <c r="C36" s="177"/>
      <c r="D36" s="175"/>
      <c r="E36" s="17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</row>
    <row r="37" spans="1:20" ht="13.5" customHeight="1">
      <c r="A37" s="355"/>
      <c r="B37" s="173"/>
      <c r="C37" s="177"/>
      <c r="D37" s="175" t="s">
        <v>68</v>
      </c>
      <c r="E37" s="17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</row>
    <row r="38" spans="1:20" ht="13.5" customHeight="1">
      <c r="A38" s="356"/>
      <c r="B38" s="173"/>
      <c r="C38" s="174"/>
      <c r="D38" s="175" t="s">
        <v>69</v>
      </c>
      <c r="E38" s="176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</row>
    <row r="39" spans="1:20" ht="13.5" customHeight="1">
      <c r="A39" s="352" t="s">
        <v>70</v>
      </c>
      <c r="B39" s="179"/>
      <c r="C39" s="180"/>
      <c r="D39" s="161"/>
      <c r="E39" s="180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</row>
    <row r="40" spans="1:20" ht="13.5" customHeight="1">
      <c r="A40" s="352"/>
      <c r="B40" s="354" t="s">
        <v>71</v>
      </c>
      <c r="C40" s="354"/>
      <c r="D40" s="354"/>
      <c r="E40" s="181"/>
      <c r="F40" s="182" t="s">
        <v>72</v>
      </c>
      <c r="G40" s="182" t="s">
        <v>72</v>
      </c>
      <c r="H40" s="182" t="s">
        <v>72</v>
      </c>
      <c r="I40" s="182" t="s">
        <v>72</v>
      </c>
      <c r="J40" s="182" t="s">
        <v>72</v>
      </c>
      <c r="K40" s="182" t="s">
        <v>73</v>
      </c>
      <c r="L40" s="182" t="s">
        <v>74</v>
      </c>
      <c r="M40" s="182" t="s">
        <v>72</v>
      </c>
      <c r="N40" s="182" t="s">
        <v>72</v>
      </c>
      <c r="O40" s="182" t="s">
        <v>72</v>
      </c>
      <c r="P40" s="182" t="s">
        <v>72</v>
      </c>
      <c r="Q40" s="182" t="s">
        <v>72</v>
      </c>
      <c r="R40" s="182" t="s">
        <v>74</v>
      </c>
      <c r="S40" s="182" t="s">
        <v>72</v>
      </c>
      <c r="T40" s="182" t="s">
        <v>72</v>
      </c>
    </row>
    <row r="41" spans="1:20" ht="13.5" customHeight="1">
      <c r="A41" s="352"/>
      <c r="B41" s="351" t="s">
        <v>75</v>
      </c>
      <c r="C41" s="351"/>
      <c r="D41" s="351"/>
      <c r="E41" s="183"/>
      <c r="F41" s="182" t="s">
        <v>76</v>
      </c>
      <c r="G41" s="182" t="s">
        <v>76</v>
      </c>
      <c r="H41" s="182" t="s">
        <v>76</v>
      </c>
      <c r="I41" s="182" t="s">
        <v>76</v>
      </c>
      <c r="J41" s="182" t="s">
        <v>76</v>
      </c>
      <c r="K41" s="182" t="s">
        <v>77</v>
      </c>
      <c r="L41" s="182" t="s">
        <v>77</v>
      </c>
      <c r="M41" s="182" t="s">
        <v>76</v>
      </c>
      <c r="N41" s="182" t="s">
        <v>76</v>
      </c>
      <c r="O41" s="182" t="s">
        <v>76</v>
      </c>
      <c r="P41" s="182" t="s">
        <v>76</v>
      </c>
      <c r="Q41" s="182" t="s">
        <v>76</v>
      </c>
      <c r="R41" s="182"/>
      <c r="S41" s="182" t="s">
        <v>76</v>
      </c>
      <c r="T41" s="182" t="s">
        <v>76</v>
      </c>
    </row>
    <row r="42" spans="1:20" ht="54">
      <c r="A42" s="352"/>
      <c r="B42" s="353" t="s">
        <v>78</v>
      </c>
      <c r="C42" s="353"/>
      <c r="D42" s="353"/>
      <c r="E42" s="184"/>
      <c r="F42" s="185">
        <v>39139</v>
      </c>
      <c r="G42" s="185">
        <v>39139</v>
      </c>
      <c r="H42" s="185">
        <v>39140</v>
      </c>
      <c r="I42" s="185">
        <v>39141</v>
      </c>
      <c r="J42" s="185">
        <v>39142</v>
      </c>
      <c r="K42" s="185">
        <v>39143</v>
      </c>
      <c r="L42" s="185">
        <v>39144</v>
      </c>
      <c r="M42" s="185">
        <v>39145</v>
      </c>
      <c r="N42" s="185">
        <v>39146</v>
      </c>
      <c r="O42" s="185">
        <v>39147</v>
      </c>
      <c r="P42" s="185">
        <v>39148</v>
      </c>
      <c r="Q42" s="185">
        <v>39149</v>
      </c>
      <c r="R42" s="185">
        <v>39150</v>
      </c>
      <c r="S42" s="185">
        <v>39151</v>
      </c>
      <c r="T42" s="185">
        <v>39152</v>
      </c>
    </row>
    <row r="43" spans="1:20" ht="75">
      <c r="A43" s="352"/>
      <c r="B43" s="353" t="s">
        <v>79</v>
      </c>
      <c r="C43" s="353"/>
      <c r="D43" s="353"/>
      <c r="E43" s="184"/>
      <c r="F43" s="186"/>
      <c r="G43" s="186"/>
      <c r="H43" s="186"/>
      <c r="I43" s="186"/>
      <c r="J43" s="186"/>
      <c r="K43" s="186" t="s">
        <v>80</v>
      </c>
      <c r="L43" s="186" t="s">
        <v>81</v>
      </c>
      <c r="M43" s="186" t="s">
        <v>82</v>
      </c>
      <c r="N43" s="186" t="s">
        <v>83</v>
      </c>
      <c r="O43" s="186" t="s">
        <v>84</v>
      </c>
      <c r="P43" s="186" t="s">
        <v>85</v>
      </c>
      <c r="Q43" s="186" t="s">
        <v>86</v>
      </c>
      <c r="R43" s="186" t="s">
        <v>87</v>
      </c>
      <c r="S43" s="186" t="s">
        <v>88</v>
      </c>
      <c r="T43" s="186" t="s">
        <v>89</v>
      </c>
    </row>
  </sheetData>
  <sheetProtection/>
  <mergeCells count="31">
    <mergeCell ref="C7:E7"/>
    <mergeCell ref="A7:B7"/>
    <mergeCell ref="O6:T6"/>
    <mergeCell ref="L3:N3"/>
    <mergeCell ref="C6:E6"/>
    <mergeCell ref="F3:K3"/>
    <mergeCell ref="L4:T4"/>
    <mergeCell ref="A31:A38"/>
    <mergeCell ref="C3:E3"/>
    <mergeCell ref="A10:A30"/>
    <mergeCell ref="D19:E19"/>
    <mergeCell ref="A6:B6"/>
    <mergeCell ref="A5:B5"/>
    <mergeCell ref="C5:T5"/>
    <mergeCell ref="L6:N6"/>
    <mergeCell ref="O7:T7"/>
    <mergeCell ref="F7:K7"/>
    <mergeCell ref="B41:D41"/>
    <mergeCell ref="A39:A43"/>
    <mergeCell ref="B42:D42"/>
    <mergeCell ref="B43:D43"/>
    <mergeCell ref="B40:D40"/>
    <mergeCell ref="A3:B3"/>
    <mergeCell ref="A4:B4"/>
    <mergeCell ref="C4:D4"/>
    <mergeCell ref="F6:K6"/>
    <mergeCell ref="F4:K4"/>
    <mergeCell ref="A2:B2"/>
    <mergeCell ref="F2:K2"/>
    <mergeCell ref="L2:T2"/>
    <mergeCell ref="C2:D2"/>
  </mergeCells>
  <dataValidations count="3">
    <dataValidation type="list" allowBlank="1" showInputMessage="1" showErrorMessage="1" sqref="F40:T40">
      <formula1>"N,A,B, "</formula1>
    </dataValidation>
    <dataValidation type="list" allowBlank="1" showInputMessage="1" showErrorMessage="1" sqref="F41:T41">
      <formula1>"P,F, "</formula1>
    </dataValidation>
    <dataValidation type="list" allowBlank="1" showInputMessage="1" showErrorMessage="1" sqref="F10:T38">
      <formula1>"O, "</formula1>
    </dataValidation>
  </dataValidations>
  <printOptions/>
  <pageMargins left="0.747916666666667" right="0.747916666666667" top="0.984027777777778" bottom="0.81" header="0.511805555555556" footer="0.42"/>
  <pageSetup horizontalDpi="300" verticalDpi="300" orientation="landscape" paperSize="9" r:id="rId3"/>
  <headerFooter alignWithMargins="0">
    <oddFooter>&amp;C&amp;"Tahoma,Regular"&amp;8Internal use&amp;R&amp;"Tahoma,Regular"&amp;8&amp;P/&amp;N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9"/>
  <sheetViews>
    <sheetView workbookViewId="0" topLeftCell="A1">
      <selection activeCell="D23" sqref="D23"/>
    </sheetView>
  </sheetViews>
  <sheetFormatPr defaultColWidth="9.00390625" defaultRowHeight="13.5" customHeight="1"/>
  <cols>
    <col min="1" max="1" width="6.75390625" style="89" customWidth="1"/>
    <col min="2" max="2" width="13.375" style="97" customWidth="1"/>
    <col min="3" max="3" width="10.75390625" style="89" customWidth="1"/>
    <col min="4" max="4" width="11.375" style="90" customWidth="1"/>
    <col min="5" max="5" width="1.75390625" style="89" hidden="1" customWidth="1"/>
    <col min="6" max="11" width="2.875" style="89" bestFit="1" customWidth="1"/>
    <col min="12" max="19" width="2.875" style="89" customWidth="1"/>
    <col min="20" max="20" width="2.875" style="89" bestFit="1" customWidth="1"/>
    <col min="21" max="21" width="2.875" style="89" customWidth="1"/>
    <col min="22" max="16384" width="9.00390625" style="89" customWidth="1"/>
  </cols>
  <sheetData>
    <row r="1" spans="1:2" ht="13.5" customHeight="1" thickBot="1">
      <c r="A1" s="87"/>
      <c r="B1" s="88"/>
    </row>
    <row r="2" spans="1:22" ht="13.5" customHeight="1">
      <c r="A2" s="268" t="s">
        <v>90</v>
      </c>
      <c r="B2" s="269"/>
      <c r="C2" s="270" t="str">
        <f>FunctionList!F11</f>
        <v>Function1</v>
      </c>
      <c r="D2" s="271"/>
      <c r="E2" s="272"/>
      <c r="F2" s="273" t="s">
        <v>91</v>
      </c>
      <c r="G2" s="274"/>
      <c r="H2" s="274"/>
      <c r="I2" s="274"/>
      <c r="J2" s="274"/>
      <c r="K2" s="274"/>
      <c r="L2" s="381" t="str">
        <f>FunctionList!E11</f>
        <v>Function A</v>
      </c>
      <c r="M2" s="382"/>
      <c r="N2" s="382"/>
      <c r="O2" s="382"/>
      <c r="P2" s="382"/>
      <c r="Q2" s="382"/>
      <c r="R2" s="382"/>
      <c r="S2" s="382"/>
      <c r="T2" s="383"/>
      <c r="V2" s="91"/>
    </row>
    <row r="3" spans="1:20" ht="13.5" customHeight="1">
      <c r="A3" s="262" t="s">
        <v>92</v>
      </c>
      <c r="B3" s="263"/>
      <c r="C3" s="281" t="s">
        <v>47</v>
      </c>
      <c r="D3" s="282"/>
      <c r="E3" s="283"/>
      <c r="F3" s="265" t="s">
        <v>93</v>
      </c>
      <c r="G3" s="266"/>
      <c r="H3" s="266"/>
      <c r="I3" s="266"/>
      <c r="J3" s="266"/>
      <c r="K3" s="267"/>
      <c r="L3" s="282"/>
      <c r="M3" s="282"/>
      <c r="N3" s="282"/>
      <c r="O3" s="92"/>
      <c r="P3" s="92"/>
      <c r="Q3" s="92"/>
      <c r="R3" s="92"/>
      <c r="S3" s="92"/>
      <c r="T3" s="93"/>
    </row>
    <row r="4" spans="1:22" ht="13.5" customHeight="1">
      <c r="A4" s="262" t="s">
        <v>94</v>
      </c>
      <c r="B4" s="263"/>
      <c r="C4" s="264">
        <v>100</v>
      </c>
      <c r="D4" s="234"/>
      <c r="E4" s="94"/>
      <c r="F4" s="265" t="s">
        <v>95</v>
      </c>
      <c r="G4" s="266"/>
      <c r="H4" s="266"/>
      <c r="I4" s="266"/>
      <c r="J4" s="266"/>
      <c r="K4" s="267"/>
      <c r="L4" s="322">
        <f>IF(FunctionList!F6&lt;&gt;"N/A",SUM(C4*FunctionList!F6/1000,-O7),"N/A")</f>
        <v>-5</v>
      </c>
      <c r="M4" s="323"/>
      <c r="N4" s="323"/>
      <c r="O4" s="323"/>
      <c r="P4" s="323"/>
      <c r="Q4" s="323"/>
      <c r="R4" s="323"/>
      <c r="S4" s="323"/>
      <c r="T4" s="324"/>
      <c r="V4" s="91"/>
    </row>
    <row r="5" spans="1:20" ht="13.5" customHeight="1">
      <c r="A5" s="262" t="s">
        <v>96</v>
      </c>
      <c r="B5" s="263"/>
      <c r="C5" s="290" t="s">
        <v>125</v>
      </c>
      <c r="D5" s="290"/>
      <c r="E5" s="290"/>
      <c r="F5" s="291"/>
      <c r="G5" s="291"/>
      <c r="H5" s="291"/>
      <c r="I5" s="291"/>
      <c r="J5" s="291"/>
      <c r="K5" s="291"/>
      <c r="L5" s="290"/>
      <c r="M5" s="290"/>
      <c r="N5" s="290"/>
      <c r="O5" s="290"/>
      <c r="P5" s="290"/>
      <c r="Q5" s="290"/>
      <c r="R5" s="290"/>
      <c r="S5" s="290"/>
      <c r="T5" s="290"/>
    </row>
    <row r="6" spans="1:22" ht="13.5" customHeight="1">
      <c r="A6" s="325" t="s">
        <v>36</v>
      </c>
      <c r="B6" s="326"/>
      <c r="C6" s="317" t="s">
        <v>37</v>
      </c>
      <c r="D6" s="315"/>
      <c r="E6" s="318"/>
      <c r="F6" s="317" t="s">
        <v>38</v>
      </c>
      <c r="G6" s="315"/>
      <c r="H6" s="315"/>
      <c r="I6" s="315"/>
      <c r="J6" s="315"/>
      <c r="K6" s="337"/>
      <c r="L6" s="315" t="s">
        <v>97</v>
      </c>
      <c r="M6" s="315"/>
      <c r="N6" s="315"/>
      <c r="O6" s="314" t="s">
        <v>39</v>
      </c>
      <c r="P6" s="315"/>
      <c r="Q6" s="315"/>
      <c r="R6" s="315"/>
      <c r="S6" s="315"/>
      <c r="T6" s="316"/>
      <c r="V6" s="91"/>
    </row>
    <row r="7" spans="1:21" ht="13.5" customHeight="1" thickBot="1">
      <c r="A7" s="333">
        <f>COUNTIF(F47:HQ47,"P")</f>
        <v>0</v>
      </c>
      <c r="B7" s="332"/>
      <c r="C7" s="330">
        <f>COUNTIF(F47:HQ47,"F")</f>
        <v>0</v>
      </c>
      <c r="D7" s="328"/>
      <c r="E7" s="332"/>
      <c r="F7" s="330">
        <f>SUM(O7,-A7,-C7)</f>
        <v>15</v>
      </c>
      <c r="G7" s="328"/>
      <c r="H7" s="328"/>
      <c r="I7" s="328"/>
      <c r="J7" s="328"/>
      <c r="K7" s="331"/>
      <c r="L7" s="95">
        <f>COUNTIF(E46:HQ46,"N")</f>
        <v>5</v>
      </c>
      <c r="M7" s="95">
        <f>COUNTIF(E46:HQ46,"A")</f>
        <v>1</v>
      </c>
      <c r="N7" s="95">
        <f>COUNTIF(E46:HQ46,"B")</f>
        <v>1</v>
      </c>
      <c r="O7" s="327">
        <f>COUNTA(E9:HT9)</f>
        <v>15</v>
      </c>
      <c r="P7" s="328"/>
      <c r="Q7" s="328"/>
      <c r="R7" s="328"/>
      <c r="S7" s="328"/>
      <c r="T7" s="329"/>
      <c r="U7" s="96"/>
    </row>
    <row r="8" ht="10.5"/>
    <row r="9" spans="1:23" ht="46.5">
      <c r="A9" s="98"/>
      <c r="B9" s="99"/>
      <c r="C9" s="98"/>
      <c r="D9" s="100"/>
      <c r="E9" s="98"/>
      <c r="F9" s="101" t="s">
        <v>48</v>
      </c>
      <c r="G9" s="101" t="s">
        <v>49</v>
      </c>
      <c r="H9" s="101" t="s">
        <v>49</v>
      </c>
      <c r="I9" s="101" t="s">
        <v>49</v>
      </c>
      <c r="J9" s="101" t="s">
        <v>49</v>
      </c>
      <c r="K9" s="101" t="s">
        <v>49</v>
      </c>
      <c r="L9" s="101" t="s">
        <v>54</v>
      </c>
      <c r="M9" s="101" t="s">
        <v>55</v>
      </c>
      <c r="N9" s="101" t="s">
        <v>56</v>
      </c>
      <c r="O9" s="101" t="s">
        <v>57</v>
      </c>
      <c r="P9" s="101" t="s">
        <v>58</v>
      </c>
      <c r="Q9" s="101" t="s">
        <v>59</v>
      </c>
      <c r="R9" s="101" t="s">
        <v>60</v>
      </c>
      <c r="S9" s="101" t="s">
        <v>61</v>
      </c>
      <c r="T9" s="101" t="s">
        <v>62</v>
      </c>
      <c r="U9" s="102"/>
      <c r="V9" s="103"/>
      <c r="W9" s="104"/>
    </row>
    <row r="10" spans="1:20" ht="13.5" customHeight="1">
      <c r="A10" s="284" t="s">
        <v>98</v>
      </c>
      <c r="B10" s="105" t="s">
        <v>99</v>
      </c>
      <c r="C10" s="106"/>
      <c r="D10" s="107"/>
      <c r="E10" s="108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</row>
    <row r="11" spans="1:22" ht="13.5" customHeight="1">
      <c r="A11" s="285"/>
      <c r="B11" s="105"/>
      <c r="C11" s="106"/>
      <c r="D11" s="107"/>
      <c r="E11" s="110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V11" s="91"/>
    </row>
    <row r="12" spans="1:20" ht="13.5" customHeight="1">
      <c r="A12" s="285"/>
      <c r="B12" s="105"/>
      <c r="C12" s="106"/>
      <c r="D12" s="107"/>
      <c r="E12" s="110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</row>
    <row r="13" spans="1:20" ht="13.5" customHeight="1">
      <c r="A13" s="285"/>
      <c r="B13" s="105"/>
      <c r="C13" s="106"/>
      <c r="D13" s="107"/>
      <c r="E13" s="111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</row>
    <row r="14" spans="1:20" ht="13.5" customHeight="1">
      <c r="A14" s="285"/>
      <c r="B14" s="105" t="s">
        <v>162</v>
      </c>
      <c r="C14" s="106"/>
      <c r="D14" s="107"/>
      <c r="E14" s="112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</row>
    <row r="15" spans="1:20" ht="13.5" customHeight="1">
      <c r="A15" s="285"/>
      <c r="B15" s="105"/>
      <c r="C15" s="106"/>
      <c r="D15" s="107">
        <v>-2</v>
      </c>
      <c r="E15" s="112"/>
      <c r="F15" s="109" t="s">
        <v>168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</row>
    <row r="16" spans="1:20" ht="13.5" customHeight="1">
      <c r="A16" s="285"/>
      <c r="B16" s="105"/>
      <c r="C16" s="106"/>
      <c r="D16" s="107">
        <v>-1</v>
      </c>
      <c r="E16" s="112"/>
      <c r="F16" s="109"/>
      <c r="G16" s="109"/>
      <c r="H16" s="109"/>
      <c r="I16" s="109"/>
      <c r="J16" s="109"/>
      <c r="K16" s="109"/>
      <c r="L16" s="109" t="s">
        <v>168</v>
      </c>
      <c r="M16" s="109"/>
      <c r="N16" s="109"/>
      <c r="O16" s="109"/>
      <c r="P16" s="109"/>
      <c r="Q16" s="109"/>
      <c r="R16" s="109"/>
      <c r="S16" s="109"/>
      <c r="T16" s="109"/>
    </row>
    <row r="17" spans="1:21" ht="13.5" customHeight="1">
      <c r="A17" s="285"/>
      <c r="B17" s="105"/>
      <c r="C17" s="106"/>
      <c r="D17" s="107">
        <v>0</v>
      </c>
      <c r="E17" s="112"/>
      <c r="F17" s="109"/>
      <c r="G17" s="109" t="s">
        <v>168</v>
      </c>
      <c r="H17" s="109" t="s">
        <v>168</v>
      </c>
      <c r="I17" s="109" t="s">
        <v>168</v>
      </c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13"/>
    </row>
    <row r="18" spans="1:21" ht="13.5" customHeight="1">
      <c r="A18" s="285"/>
      <c r="B18" s="105"/>
      <c r="C18" s="106"/>
      <c r="D18" s="107">
        <v>1</v>
      </c>
      <c r="E18" s="112"/>
      <c r="F18" s="109"/>
      <c r="G18" s="109"/>
      <c r="H18" s="109"/>
      <c r="I18" s="109"/>
      <c r="J18" s="109" t="s">
        <v>168</v>
      </c>
      <c r="K18" s="109" t="s">
        <v>168</v>
      </c>
      <c r="L18" s="109"/>
      <c r="M18" s="109"/>
      <c r="N18" s="109"/>
      <c r="O18" s="109"/>
      <c r="P18" s="109"/>
      <c r="Q18" s="109"/>
      <c r="R18" s="109"/>
      <c r="S18" s="109"/>
      <c r="T18" s="109"/>
      <c r="U18" s="113"/>
    </row>
    <row r="19" spans="1:21" ht="13.5" customHeight="1">
      <c r="A19" s="285"/>
      <c r="B19" s="105" t="s">
        <v>163</v>
      </c>
      <c r="C19" s="106"/>
      <c r="D19" s="107"/>
      <c r="E19" s="112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13"/>
    </row>
    <row r="20" spans="1:20" ht="13.5" customHeight="1">
      <c r="A20" s="285"/>
      <c r="B20" s="105"/>
      <c r="C20" s="106"/>
      <c r="D20" s="287">
        <v>0</v>
      </c>
      <c r="E20" s="287"/>
      <c r="F20" s="109"/>
      <c r="G20" s="109" t="s">
        <v>168</v>
      </c>
      <c r="H20" s="109" t="s">
        <v>168</v>
      </c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</row>
    <row r="21" spans="1:20" ht="13.5" customHeight="1">
      <c r="A21" s="285"/>
      <c r="B21" s="105"/>
      <c r="C21" s="106"/>
      <c r="D21" s="107">
        <v>-2</v>
      </c>
      <c r="E21" s="112"/>
      <c r="F21" s="109"/>
      <c r="G21" s="109"/>
      <c r="H21" s="109"/>
      <c r="I21" s="109"/>
      <c r="J21" s="109" t="s">
        <v>168</v>
      </c>
      <c r="K21" s="109" t="s">
        <v>168</v>
      </c>
      <c r="L21" s="109" t="s">
        <v>168</v>
      </c>
      <c r="M21" s="109"/>
      <c r="N21" s="109"/>
      <c r="O21" s="109"/>
      <c r="P21" s="109"/>
      <c r="Q21" s="109"/>
      <c r="R21" s="109"/>
      <c r="S21" s="109"/>
      <c r="T21" s="109"/>
    </row>
    <row r="22" spans="1:20" ht="13.5" customHeight="1">
      <c r="A22" s="285"/>
      <c r="B22" s="105"/>
      <c r="C22" s="106"/>
      <c r="D22" s="107">
        <v>2</v>
      </c>
      <c r="E22" s="112"/>
      <c r="F22" s="109"/>
      <c r="G22" s="109"/>
      <c r="H22" s="109"/>
      <c r="I22" s="109" t="s">
        <v>168</v>
      </c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</row>
    <row r="23" spans="1:20" ht="13.5" customHeight="1">
      <c r="A23" s="285"/>
      <c r="B23" s="105" t="s">
        <v>164</v>
      </c>
      <c r="C23" s="106"/>
      <c r="D23" s="107"/>
      <c r="E23" s="112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</row>
    <row r="24" spans="1:20" ht="13.5" customHeight="1">
      <c r="A24" s="285"/>
      <c r="B24" s="105"/>
      <c r="C24" s="106"/>
      <c r="D24" s="107">
        <v>0</v>
      </c>
      <c r="E24" s="112"/>
      <c r="F24" s="109"/>
      <c r="G24" s="109" t="s">
        <v>168</v>
      </c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</row>
    <row r="25" spans="1:20" ht="13.5" customHeight="1">
      <c r="A25" s="285"/>
      <c r="B25" s="105"/>
      <c r="C25" s="106"/>
      <c r="D25" s="107">
        <v>1</v>
      </c>
      <c r="E25" s="112"/>
      <c r="F25" s="109"/>
      <c r="G25" s="109"/>
      <c r="H25" s="109" t="s">
        <v>168</v>
      </c>
      <c r="I25" s="109" t="s">
        <v>168</v>
      </c>
      <c r="J25" s="109" t="s">
        <v>168</v>
      </c>
      <c r="K25" s="109"/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 ht="13.5" customHeight="1">
      <c r="A26" s="285"/>
      <c r="B26" s="105"/>
      <c r="C26" s="106"/>
      <c r="D26" s="107">
        <v>3</v>
      </c>
      <c r="E26" s="112"/>
      <c r="F26" s="109"/>
      <c r="G26" s="109"/>
      <c r="H26" s="109"/>
      <c r="I26" s="109"/>
      <c r="J26" s="109"/>
      <c r="K26" s="109"/>
      <c r="L26" s="109" t="s">
        <v>168</v>
      </c>
      <c r="M26" s="109"/>
      <c r="N26" s="109"/>
      <c r="O26" s="109"/>
      <c r="P26" s="109"/>
      <c r="Q26" s="109"/>
      <c r="R26" s="109"/>
      <c r="S26" s="109"/>
      <c r="T26" s="109"/>
    </row>
    <row r="27" spans="1:20" ht="13.5" customHeight="1">
      <c r="A27" s="285"/>
      <c r="B27" s="105"/>
      <c r="C27" s="106"/>
      <c r="D27" s="107">
        <v>5</v>
      </c>
      <c r="E27" s="112"/>
      <c r="F27" s="109"/>
      <c r="G27" s="109"/>
      <c r="H27" s="109"/>
      <c r="I27" s="109"/>
      <c r="J27" s="109"/>
      <c r="K27" s="109" t="s">
        <v>168</v>
      </c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ht="13.5" customHeight="1">
      <c r="A28" s="285"/>
      <c r="B28" s="105"/>
      <c r="C28" s="106"/>
      <c r="D28" s="107"/>
      <c r="E28" s="112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</row>
    <row r="29" spans="1:20" ht="13.5" customHeight="1">
      <c r="A29" s="285"/>
      <c r="B29" s="105"/>
      <c r="C29" s="106"/>
      <c r="D29" s="107"/>
      <c r="E29" s="112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</row>
    <row r="30" spans="1:20" ht="13.5" customHeight="1">
      <c r="A30" s="285"/>
      <c r="B30" s="105"/>
      <c r="C30" s="106"/>
      <c r="D30" s="107"/>
      <c r="E30" s="112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</row>
    <row r="31" spans="1:20" ht="13.5" customHeight="1">
      <c r="A31" s="285"/>
      <c r="B31" s="105"/>
      <c r="C31" s="106"/>
      <c r="D31" s="107"/>
      <c r="E31" s="112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</row>
    <row r="32" spans="1:20" ht="13.5" customHeight="1" thickBot="1">
      <c r="A32" s="286"/>
      <c r="B32" s="114"/>
      <c r="C32" s="115"/>
      <c r="D32" s="116"/>
      <c r="E32" s="117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</row>
    <row r="33" spans="1:20" ht="13.5" customHeight="1" thickTop="1">
      <c r="A33" s="279" t="s">
        <v>100</v>
      </c>
      <c r="B33" s="119" t="s">
        <v>101</v>
      </c>
      <c r="C33" s="120"/>
      <c r="D33" s="121"/>
      <c r="E33" s="12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</row>
    <row r="34" spans="1:20" ht="13.5" customHeight="1">
      <c r="A34" s="279"/>
      <c r="B34" s="187" t="s">
        <v>165</v>
      </c>
      <c r="C34" s="125"/>
      <c r="D34" s="126"/>
      <c r="E34" s="127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</row>
    <row r="35" spans="1:20" ht="13.5" customHeight="1">
      <c r="A35" s="279"/>
      <c r="B35" s="187"/>
      <c r="C35" s="125"/>
      <c r="D35" s="126" t="s">
        <v>166</v>
      </c>
      <c r="E35" s="127"/>
      <c r="F35" s="109" t="s">
        <v>168</v>
      </c>
      <c r="G35" s="109"/>
      <c r="H35" s="109" t="s">
        <v>168</v>
      </c>
      <c r="I35" s="109"/>
      <c r="J35" s="109"/>
      <c r="K35" s="109" t="s">
        <v>168</v>
      </c>
      <c r="L35" s="109"/>
      <c r="M35" s="109"/>
      <c r="N35" s="109"/>
      <c r="O35" s="109"/>
      <c r="P35" s="109"/>
      <c r="Q35" s="109"/>
      <c r="R35" s="109"/>
      <c r="S35" s="109"/>
      <c r="T35" s="109"/>
    </row>
    <row r="36" spans="1:20" ht="13.5" customHeight="1">
      <c r="A36" s="279"/>
      <c r="B36" s="187"/>
      <c r="C36" s="125"/>
      <c r="D36" s="126" t="s">
        <v>167</v>
      </c>
      <c r="E36" s="127"/>
      <c r="F36" s="109"/>
      <c r="G36" s="109" t="s">
        <v>168</v>
      </c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</row>
    <row r="37" spans="1:20" ht="13.5" customHeight="1">
      <c r="A37" s="279"/>
      <c r="B37" s="187"/>
      <c r="C37" s="125"/>
      <c r="D37" s="126" t="s">
        <v>170</v>
      </c>
      <c r="E37" s="127"/>
      <c r="F37" s="109"/>
      <c r="G37" s="109"/>
      <c r="H37" s="109"/>
      <c r="I37" s="109" t="s">
        <v>168</v>
      </c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</row>
    <row r="38" spans="1:20" ht="13.5" customHeight="1">
      <c r="A38" s="279"/>
      <c r="B38" s="187"/>
      <c r="C38" s="125"/>
      <c r="D38" s="126" t="s">
        <v>171</v>
      </c>
      <c r="E38" s="127"/>
      <c r="F38" s="109"/>
      <c r="G38" s="109"/>
      <c r="H38" s="109"/>
      <c r="I38" s="109"/>
      <c r="J38" s="109" t="s">
        <v>168</v>
      </c>
      <c r="K38" s="109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1:20" ht="13.5" customHeight="1">
      <c r="A39" s="279"/>
      <c r="B39" s="124"/>
      <c r="C39" s="128"/>
      <c r="D39" s="126" t="s">
        <v>172</v>
      </c>
      <c r="E39" s="129"/>
      <c r="F39" s="109"/>
      <c r="G39" s="109"/>
      <c r="H39" s="109"/>
      <c r="I39" s="109"/>
      <c r="J39" s="109"/>
      <c r="K39" s="109"/>
      <c r="L39" s="109" t="s">
        <v>168</v>
      </c>
      <c r="M39" s="109"/>
      <c r="N39" s="109"/>
      <c r="O39" s="109"/>
      <c r="P39" s="109"/>
      <c r="Q39" s="109"/>
      <c r="R39" s="109"/>
      <c r="S39" s="109"/>
      <c r="T39" s="109"/>
    </row>
    <row r="40" spans="1:20" ht="13.5" customHeight="1">
      <c r="A40" s="279"/>
      <c r="B40" s="124" t="s">
        <v>102</v>
      </c>
      <c r="C40" s="128"/>
      <c r="D40" s="126"/>
      <c r="E40" s="12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</row>
    <row r="41" spans="1:20" ht="13.5" customHeight="1">
      <c r="A41" s="279"/>
      <c r="B41" s="124"/>
      <c r="C41" s="128"/>
      <c r="D41" s="126"/>
      <c r="E41" s="12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</row>
    <row r="42" spans="1:20" ht="13.5" customHeight="1">
      <c r="A42" s="279"/>
      <c r="B42" s="124" t="s">
        <v>103</v>
      </c>
      <c r="C42" s="128"/>
      <c r="D42" s="126"/>
      <c r="E42" s="12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</row>
    <row r="43" spans="1:20" ht="13.5" customHeight="1">
      <c r="A43" s="279"/>
      <c r="B43" s="124"/>
      <c r="C43" s="128"/>
      <c r="D43" s="126" t="s">
        <v>169</v>
      </c>
      <c r="E43" s="129"/>
      <c r="F43" s="109" t="s">
        <v>168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</row>
    <row r="44" spans="1:20" ht="13.5" customHeight="1">
      <c r="A44" s="280"/>
      <c r="B44" s="124"/>
      <c r="C44" s="125"/>
      <c r="D44" s="126"/>
      <c r="E44" s="127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</row>
    <row r="45" spans="1:20" ht="13.5" customHeight="1">
      <c r="A45" s="276" t="s">
        <v>70</v>
      </c>
      <c r="B45" s="130"/>
      <c r="C45" s="131"/>
      <c r="D45" s="112"/>
      <c r="E45" s="131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</row>
    <row r="46" spans="1:20" ht="13.5" customHeight="1">
      <c r="A46" s="276"/>
      <c r="B46" s="278" t="s">
        <v>71</v>
      </c>
      <c r="C46" s="278"/>
      <c r="D46" s="278"/>
      <c r="E46" s="132"/>
      <c r="F46" s="133" t="s">
        <v>74</v>
      </c>
      <c r="G46" s="133" t="s">
        <v>72</v>
      </c>
      <c r="H46" s="133" t="s">
        <v>72</v>
      </c>
      <c r="I46" s="133" t="s">
        <v>72</v>
      </c>
      <c r="J46" s="133" t="s">
        <v>72</v>
      </c>
      <c r="K46" s="133" t="s">
        <v>72</v>
      </c>
      <c r="L46" s="133" t="s">
        <v>73</v>
      </c>
      <c r="M46" s="133"/>
      <c r="N46" s="133"/>
      <c r="O46" s="133"/>
      <c r="P46" s="133"/>
      <c r="Q46" s="133"/>
      <c r="R46" s="133"/>
      <c r="S46" s="133"/>
      <c r="T46" s="133"/>
    </row>
    <row r="47" spans="1:20" ht="13.5" customHeight="1">
      <c r="A47" s="276"/>
      <c r="B47" s="334" t="s">
        <v>75</v>
      </c>
      <c r="C47" s="334"/>
      <c r="D47" s="334"/>
      <c r="E47" s="134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</row>
    <row r="48" spans="1:20" ht="54">
      <c r="A48" s="276"/>
      <c r="B48" s="277" t="s">
        <v>78</v>
      </c>
      <c r="C48" s="277"/>
      <c r="D48" s="277"/>
      <c r="E48" s="135"/>
      <c r="F48" s="136">
        <v>39139</v>
      </c>
      <c r="G48" s="136">
        <v>39139</v>
      </c>
      <c r="H48" s="136">
        <v>39139</v>
      </c>
      <c r="I48" s="136">
        <v>39139</v>
      </c>
      <c r="J48" s="136">
        <v>39139</v>
      </c>
      <c r="K48" s="136">
        <v>39139</v>
      </c>
      <c r="L48" s="136">
        <v>39144</v>
      </c>
      <c r="M48" s="136"/>
      <c r="N48" s="136"/>
      <c r="O48" s="136"/>
      <c r="P48" s="136"/>
      <c r="Q48" s="136"/>
      <c r="R48" s="136"/>
      <c r="S48" s="136"/>
      <c r="T48" s="136"/>
    </row>
    <row r="49" spans="1:20" ht="10.5">
      <c r="A49" s="276"/>
      <c r="B49" s="277" t="s">
        <v>79</v>
      </c>
      <c r="C49" s="277"/>
      <c r="D49" s="277"/>
      <c r="E49" s="135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</row>
  </sheetData>
  <mergeCells count="31">
    <mergeCell ref="A10:A32"/>
    <mergeCell ref="D20:E20"/>
    <mergeCell ref="A33:A44"/>
    <mergeCell ref="A45:A49"/>
    <mergeCell ref="B46:D46"/>
    <mergeCell ref="B47:D47"/>
    <mergeCell ref="B48:D48"/>
    <mergeCell ref="B49:D49"/>
    <mergeCell ref="A7:B7"/>
    <mergeCell ref="C7:E7"/>
    <mergeCell ref="F7:K7"/>
    <mergeCell ref="O7:T7"/>
    <mergeCell ref="A5:B5"/>
    <mergeCell ref="C5:T5"/>
    <mergeCell ref="A6:B6"/>
    <mergeCell ref="C6:E6"/>
    <mergeCell ref="F6:K6"/>
    <mergeCell ref="L6:N6"/>
    <mergeCell ref="O6:T6"/>
    <mergeCell ref="A4:B4"/>
    <mergeCell ref="C4:D4"/>
    <mergeCell ref="F4:K4"/>
    <mergeCell ref="L4:T4"/>
    <mergeCell ref="A3:B3"/>
    <mergeCell ref="C3:E3"/>
    <mergeCell ref="F3:K3"/>
    <mergeCell ref="L3:N3"/>
    <mergeCell ref="A2:B2"/>
    <mergeCell ref="C2:E2"/>
    <mergeCell ref="F2:K2"/>
    <mergeCell ref="L2:T2"/>
  </mergeCells>
  <dataValidations count="3">
    <dataValidation type="list" allowBlank="1" showInputMessage="1" showErrorMessage="1" sqref="F10:T44">
      <formula1>"O, "</formula1>
    </dataValidation>
    <dataValidation type="list" allowBlank="1" showInputMessage="1" showErrorMessage="1" sqref="F47:T47">
      <formula1>"P,F, "</formula1>
    </dataValidation>
    <dataValidation type="list" allowBlank="1" showInputMessage="1" showErrorMessage="1" sqref="F46:T46">
      <formula1>"N,A,B, "</formula1>
    </dataValidation>
  </dataValidations>
  <printOptions/>
  <pageMargins left="0.747916666666667" right="0.747916666666667" top="0.984027777777778" bottom="0.81" header="0.511805555555556" footer="0.42"/>
  <pageSetup horizontalDpi="300" verticalDpi="300" orientation="landscape" paperSize="9" r:id="rId3"/>
  <headerFooter alignWithMargins="0">
    <oddFooter>&amp;C&amp;"Tahoma,Regular"&amp;8Internal use&amp;R&amp;"Tahoma,Regular"&amp;8&amp;P/&amp;N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FPT-Software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Hoang Anh</dc:creator>
  <cp:keywords/>
  <dc:description/>
  <cp:lastModifiedBy>Le Ngoc Thach</cp:lastModifiedBy>
  <cp:lastPrinted>2010-03-13T01:54:18Z</cp:lastPrinted>
  <dcterms:created xsi:type="dcterms:W3CDTF">2007-10-09T09:39:48Z</dcterms:created>
  <dcterms:modified xsi:type="dcterms:W3CDTF">2010-03-13T01:55:05Z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